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liszczak7168\Desktop\26szpUInfrastr.24 Konserwacja drzwi\"/>
    </mc:Choice>
  </mc:AlternateContent>
  <bookViews>
    <workbookView xWindow="0" yWindow="0" windowWidth="25200" windowHeight="11850"/>
  </bookViews>
  <sheets>
    <sheet name="Oferta wykonawc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 s="1"/>
  <c r="N27" i="1"/>
  <c r="N24" i="1"/>
  <c r="I24" i="1"/>
  <c r="J24" i="1" s="1"/>
  <c r="K24" i="1" s="1"/>
  <c r="L24" i="1" s="1"/>
  <c r="I27" i="1"/>
  <c r="J27" i="1" s="1"/>
  <c r="N21" i="1"/>
  <c r="I21" i="1"/>
  <c r="D29" i="1"/>
  <c r="K41" i="1" l="1"/>
  <c r="L41" i="1" s="1"/>
  <c r="K27" i="1"/>
  <c r="L27" i="1" s="1"/>
  <c r="O27" i="1"/>
  <c r="P27" i="1" s="1"/>
  <c r="Q27" i="1" s="1"/>
  <c r="R27" i="1" s="1"/>
  <c r="O24" i="1"/>
  <c r="P24" i="1" s="1"/>
  <c r="Q24" i="1" s="1"/>
  <c r="R24" i="1" s="1"/>
  <c r="O21" i="1"/>
  <c r="P21" i="1" s="1"/>
  <c r="Q21" i="1" s="1"/>
  <c r="J21" i="1"/>
  <c r="K21" i="1" s="1"/>
  <c r="L21" i="1" s="1"/>
  <c r="R21" i="1" l="1"/>
  <c r="R29" i="1" s="1"/>
  <c r="Q29" i="1"/>
  <c r="Q32" i="1" s="1"/>
  <c r="L29" i="1"/>
  <c r="Q31" i="1" l="1"/>
  <c r="Q44" i="1"/>
  <c r="Q45" i="1" s="1"/>
  <c r="Q46" i="1" s="1"/>
  <c r="R32" i="1"/>
  <c r="R31" i="1"/>
  <c r="L32" i="1"/>
  <c r="L31" i="1"/>
</calcChain>
</file>

<file path=xl/sharedStrings.xml><?xml version="1.0" encoding="utf-8"?>
<sst xmlns="http://schemas.openxmlformats.org/spreadsheetml/2006/main" count="73" uniqueCount="62">
  <si>
    <t>WYKONAWCA</t>
  </si>
  <si>
    <t>1.</t>
  </si>
  <si>
    <t>Nazwa i adres Zamawiającego: 17 Wojskowy Oddział Gospodarczy; ul. 4 Marca 3; 75-901 Koszalin</t>
  </si>
  <si>
    <t>2.</t>
  </si>
  <si>
    <t>Nazwa i adres Wykonawcy: ………………………………………………………………………………………………</t>
  </si>
  <si>
    <t>3.</t>
  </si>
  <si>
    <t>4.</t>
  </si>
  <si>
    <t>5.</t>
  </si>
  <si>
    <t>Zestawienie tabelaryczne:</t>
  </si>
  <si>
    <t>WYPEŁNIA WYKONAWCA</t>
  </si>
  <si>
    <t>Lp.</t>
  </si>
  <si>
    <t>Nazwa systemu / urządzenia</t>
  </si>
  <si>
    <t>Wykaz elementów wchodzących w skład systemu / urządzenia</t>
  </si>
  <si>
    <t>Czasookres wykonania konserwacji
[m-c]</t>
  </si>
  <si>
    <t>Nr dokumentacji technicznej (opis czynności)</t>
  </si>
  <si>
    <t>Wycena  przeglądu i konserwacji</t>
  </si>
  <si>
    <t>Całość umowy</t>
  </si>
  <si>
    <t>Nazwa elementu</t>
  </si>
  <si>
    <t>Ilość urzadzeń   [ szt.]</t>
  </si>
  <si>
    <t>Wartość netto         [ zł ]</t>
  </si>
  <si>
    <t>Wartość podatku VAT           [ zł ]</t>
  </si>
  <si>
    <t>Wartość brutto                 [ zł ]</t>
  </si>
  <si>
    <t>Wartość całości   brutto [ zł ]</t>
  </si>
  <si>
    <t>Cena jedn. Netto  [ zł ]</t>
  </si>
  <si>
    <t>Wartość netto [ zł ]</t>
  </si>
  <si>
    <t>Wartość podatku VAT       [ zł ]</t>
  </si>
  <si>
    <t>Wartość brutto              [ zł ]</t>
  </si>
  <si>
    <t>Wartość brutto                    [ zł ]</t>
  </si>
  <si>
    <t>RAZEM</t>
  </si>
  <si>
    <t xml:space="preserve">Z czego  usługa przeglądu </t>
  </si>
  <si>
    <t>Z czego  usługa konserwacji</t>
  </si>
  <si>
    <t>zaplanowana ilośc rbg na cały okres trwania umowy</t>
  </si>
  <si>
    <t>Pieczatka i czytelny podpis Wykonawcy</t>
  </si>
  <si>
    <t>…………………………………………………………</t>
  </si>
  <si>
    <t>Uwagi:</t>
  </si>
  <si>
    <t>GRUPA ZABEZPIECZENIA w Koszalinie -  kompleks wojskowy w Koszalinie,Darżewie, Łazach</t>
  </si>
  <si>
    <t>GRUPA ZABEZPIECZENIA w Kołobrzegu- kompleks wojskowy w Kołobrzegu,Gąskach, Ustroniu Morskim</t>
  </si>
  <si>
    <t>GRUPA ZABEZPIECZENIA w Darłowie- kompleks wojskowy w Darłowie</t>
  </si>
  <si>
    <t>Wartość netto [zł]</t>
  </si>
  <si>
    <t>Wartość całości   brutto [zł]</t>
  </si>
  <si>
    <t>Wartość brutto [zł]</t>
  </si>
  <si>
    <t>Wartość podatku VAT [zł]</t>
  </si>
  <si>
    <t>Stawka za rbg [zł]</t>
  </si>
  <si>
    <r>
      <t xml:space="preserve">Ilość usług w ciągu </t>
    </r>
    <r>
      <rPr>
        <b/>
        <u/>
        <sz val="8"/>
        <color theme="1"/>
        <rFont val="Arial Narrow"/>
        <family val="2"/>
        <charset val="238"/>
      </rPr>
      <t>jednego</t>
    </r>
    <r>
      <rPr>
        <sz val="8"/>
        <color theme="1"/>
        <rFont val="Arial Narrow"/>
        <family val="2"/>
        <charset val="238"/>
      </rPr>
      <t xml:space="preserve"> roku</t>
    </r>
  </si>
  <si>
    <t>Usuwanie awarii (stawka za roboczogodzine)</t>
  </si>
  <si>
    <t>Cena jedn. netto [ zł ]</t>
  </si>
  <si>
    <t>kol.9 = kol.8 x kol.4</t>
  </si>
  <si>
    <t>kol.10 = kol.9 x 23%</t>
  </si>
  <si>
    <t>kol.11 = kol.9 + kol.10</t>
  </si>
  <si>
    <t>kol.12 = kol.6 x kol.11</t>
  </si>
  <si>
    <t xml:space="preserve">             …………………….……………</t>
  </si>
  <si>
    <t>System zabezpieczeń ppoż.</t>
  </si>
  <si>
    <t>Drzwi i przegrody przeciwpożarowe</t>
  </si>
  <si>
    <t xml:space="preserve"> Konserwacja i przeglad  wg załącznika nr 1 do ST</t>
  </si>
  <si>
    <t>Rodzaj stałych urządzeń technicznych: Konserwacja i przegląd oraz naprawy drzwi przeciwpożarowych</t>
  </si>
  <si>
    <r>
      <t>Nazwa i Kody CPV: 50000000-5 – u</t>
    </r>
    <r>
      <rPr>
        <sz val="11"/>
        <color theme="1"/>
        <rFont val="Arial"/>
        <family val="2"/>
        <charset val="238"/>
      </rPr>
      <t>sługi naprawcze i konserwacyjne</t>
    </r>
    <r>
      <rPr>
        <sz val="12"/>
        <color theme="1"/>
        <rFont val="Arial"/>
        <family val="2"/>
        <charset val="238"/>
      </rPr>
      <t xml:space="preserve"> CPV:71356100-9 - </t>
    </r>
    <r>
      <rPr>
        <sz val="11"/>
        <color theme="1"/>
        <rFont val="Arial"/>
        <family val="2"/>
        <charset val="238"/>
      </rPr>
      <t>usługi kontroli technicznej</t>
    </r>
    <r>
      <rPr>
        <sz val="12"/>
        <color theme="1"/>
        <rFont val="Arial"/>
        <family val="2"/>
        <charset val="238"/>
      </rPr>
      <t xml:space="preserve">; CPV: 75251110-4  – </t>
    </r>
    <r>
      <rPr>
        <sz val="11"/>
        <color theme="1"/>
        <rFont val="Arial"/>
        <family val="2"/>
        <charset val="238"/>
      </rPr>
      <t>usługi  ochrony przeciwpożarowej</t>
    </r>
  </si>
  <si>
    <t>Usługa w zakresie napraw drzwi i przegród ppoż. w kompleksach wojskowych na terenie 17 WOG Koszalin</t>
  </si>
  <si>
    <t>NETTO</t>
  </si>
  <si>
    <t>VAT</t>
  </si>
  <si>
    <t>Dokument należy wypełnić  i podpiać kwalifikowanym podpisem elektronicznym lub podpisem zaufanym lub podpisem osbisym</t>
  </si>
  <si>
    <t>Załącznik nr 1a) do Zaproszenia</t>
  </si>
  <si>
    <t>ZESTAWIENIE WYKONANIA USŁUGI KONSERWACJI I PRZEGLĄDU STAŁYCH URZĄDZEŃ TECHNICZNYCH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</si>
</sst>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4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i/>
      <sz val="11"/>
      <color theme="1"/>
      <name val="Arial Narrow"/>
      <family val="2"/>
      <charset val="238"/>
    </font>
    <font>
      <sz val="14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6"/>
      <color theme="1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b/>
      <i/>
      <sz val="6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i/>
      <sz val="8"/>
      <name val="Arial Narrow"/>
      <family val="2"/>
      <charset val="238"/>
    </font>
    <font>
      <sz val="1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Arial Narrow"/>
      <family val="2"/>
      <charset val="238"/>
    </font>
    <font>
      <b/>
      <i/>
      <sz val="8"/>
      <color theme="1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i/>
      <sz val="12"/>
      <name val="Arial Narrow"/>
      <family val="2"/>
      <charset val="238"/>
    </font>
    <font>
      <b/>
      <u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Fill="1" applyBorder="1" applyAlignment="1">
      <alignment horizontal="right" vertical="center"/>
    </xf>
    <xf numFmtId="2" fontId="19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/>
    <xf numFmtId="0" fontId="7" fillId="0" borderId="0" xfId="0" applyFont="1"/>
    <xf numFmtId="9" fontId="24" fillId="0" borderId="28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8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24" fillId="0" borderId="0" xfId="0" applyFont="1" applyBorder="1"/>
    <xf numFmtId="0" fontId="7" fillId="0" borderId="0" xfId="0" applyFont="1" applyBorder="1"/>
    <xf numFmtId="0" fontId="2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29" fillId="0" borderId="0" xfId="0" applyFont="1"/>
    <xf numFmtId="0" fontId="0" fillId="0" borderId="0" xfId="0" applyFont="1"/>
    <xf numFmtId="0" fontId="0" fillId="0" borderId="0" xfId="0" applyFont="1" applyAlignment="1"/>
    <xf numFmtId="0" fontId="24" fillId="0" borderId="0" xfId="0" applyFont="1" applyAlignment="1">
      <alignment horizontal="left"/>
    </xf>
    <xf numFmtId="0" fontId="5" fillId="0" borderId="0" xfId="0" applyFont="1" applyAlignment="1"/>
    <xf numFmtId="9" fontId="24" fillId="0" borderId="0" xfId="0" applyNumberFormat="1" applyFont="1" applyBorder="1" applyAlignment="1">
      <alignment horizontal="right" vertical="center"/>
    </xf>
    <xf numFmtId="2" fontId="22" fillId="0" borderId="0" xfId="1" applyNumberFormat="1" applyFont="1" applyBorder="1" applyAlignment="1">
      <alignment vertical="center"/>
    </xf>
    <xf numFmtId="2" fontId="2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26" fillId="4" borderId="6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0" fillId="0" borderId="13" xfId="0" applyBorder="1"/>
    <xf numFmtId="0" fontId="8" fillId="0" borderId="13" xfId="0" applyFont="1" applyBorder="1" applyAlignment="1"/>
    <xf numFmtId="0" fontId="7" fillId="0" borderId="13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13" xfId="0" applyFont="1" applyBorder="1"/>
    <xf numFmtId="0" fontId="24" fillId="0" borderId="13" xfId="0" applyFont="1" applyBorder="1"/>
    <xf numFmtId="0" fontId="7" fillId="0" borderId="13" xfId="0" applyFont="1" applyBorder="1"/>
    <xf numFmtId="0" fontId="21" fillId="0" borderId="13" xfId="0" applyFont="1" applyBorder="1" applyAlignment="1">
      <alignment horizontal="right" vertical="center"/>
    </xf>
    <xf numFmtId="0" fontId="25" fillId="0" borderId="13" xfId="0" applyFont="1" applyBorder="1" applyAlignment="1">
      <alignment vertical="center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164" fontId="24" fillId="4" borderId="22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36" fillId="0" borderId="5" xfId="0" applyFont="1" applyBorder="1" applyAlignment="1">
      <alignment horizontal="center"/>
    </xf>
    <xf numFmtId="164" fontId="22" fillId="0" borderId="29" xfId="1" applyFont="1" applyBorder="1" applyAlignment="1">
      <alignment vertical="center"/>
    </xf>
    <xf numFmtId="164" fontId="22" fillId="0" borderId="31" xfId="1" applyFont="1" applyBorder="1" applyAlignment="1">
      <alignment vertical="center"/>
    </xf>
    <xf numFmtId="164" fontId="22" fillId="0" borderId="30" xfId="1" applyFont="1" applyBorder="1" applyAlignment="1">
      <alignment vertical="center"/>
    </xf>
    <xf numFmtId="0" fontId="21" fillId="0" borderId="13" xfId="0" applyFont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0" fontId="38" fillId="0" borderId="0" xfId="0" applyFont="1"/>
    <xf numFmtId="164" fontId="28" fillId="0" borderId="6" xfId="1" applyFont="1" applyBorder="1" applyAlignment="1">
      <alignment horizontal="center" vertical="center"/>
    </xf>
    <xf numFmtId="164" fontId="28" fillId="0" borderId="8" xfId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wrapText="1"/>
    </xf>
    <xf numFmtId="0" fontId="24" fillId="0" borderId="40" xfId="0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18" fillId="0" borderId="19" xfId="1" applyFont="1" applyBorder="1" applyAlignment="1">
      <alignment horizontal="center" vertical="center"/>
    </xf>
    <xf numFmtId="164" fontId="18" fillId="0" borderId="38" xfId="1" applyFont="1" applyBorder="1" applyAlignment="1">
      <alignment horizontal="center" vertical="center"/>
    </xf>
    <xf numFmtId="164" fontId="18" fillId="0" borderId="11" xfId="1" applyFont="1" applyBorder="1" applyAlignment="1">
      <alignment horizontal="center" vertical="center"/>
    </xf>
    <xf numFmtId="164" fontId="18" fillId="0" borderId="36" xfId="1" applyFont="1" applyBorder="1" applyAlignment="1">
      <alignment horizontal="center" vertical="center"/>
    </xf>
    <xf numFmtId="164" fontId="18" fillId="4" borderId="20" xfId="1" applyFont="1" applyFill="1" applyBorder="1" applyAlignment="1">
      <alignment horizontal="center" vertical="center"/>
    </xf>
    <xf numFmtId="164" fontId="18" fillId="4" borderId="37" xfId="1" applyFont="1" applyFill="1" applyBorder="1" applyAlignment="1">
      <alignment horizontal="center" vertical="center"/>
    </xf>
    <xf numFmtId="164" fontId="18" fillId="3" borderId="44" xfId="1" applyFont="1" applyFill="1" applyBorder="1" applyAlignment="1">
      <alignment horizontal="center" vertical="center"/>
    </xf>
    <xf numFmtId="164" fontId="18" fillId="3" borderId="47" xfId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164" fontId="26" fillId="0" borderId="11" xfId="1" applyFont="1" applyBorder="1" applyAlignment="1">
      <alignment horizontal="center" vertical="center"/>
    </xf>
    <xf numFmtId="164" fontId="26" fillId="0" borderId="16" xfId="1" applyFont="1" applyBorder="1" applyAlignment="1">
      <alignment horizontal="center" vertical="center"/>
    </xf>
    <xf numFmtId="164" fontId="26" fillId="0" borderId="17" xfId="1" applyFont="1" applyBorder="1" applyAlignment="1">
      <alignment horizontal="center" vertical="center"/>
    </xf>
    <xf numFmtId="164" fontId="26" fillId="0" borderId="20" xfId="1" applyFont="1" applyBorder="1" applyAlignment="1">
      <alignment horizontal="center" vertical="center"/>
    </xf>
    <xf numFmtId="164" fontId="26" fillId="0" borderId="35" xfId="1" applyFont="1" applyBorder="1" applyAlignment="1">
      <alignment horizontal="center" vertical="center"/>
    </xf>
    <xf numFmtId="164" fontId="26" fillId="0" borderId="27" xfId="1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28" fillId="5" borderId="6" xfId="1" applyFont="1" applyFill="1" applyBorder="1" applyAlignment="1">
      <alignment horizontal="center" vertical="center"/>
    </xf>
    <xf numFmtId="164" fontId="28" fillId="5" borderId="8" xfId="1" applyFont="1" applyFill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164" fontId="22" fillId="0" borderId="35" xfId="1" applyFont="1" applyFill="1" applyBorder="1" applyAlignment="1">
      <alignment horizontal="center" vertical="center"/>
    </xf>
    <xf numFmtId="164" fontId="22" fillId="0" borderId="27" xfId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64" fontId="22" fillId="0" borderId="16" xfId="1" applyFont="1" applyFill="1" applyBorder="1" applyAlignment="1">
      <alignment horizontal="center" vertical="center"/>
    </xf>
    <xf numFmtId="164" fontId="22" fillId="0" borderId="17" xfId="1" applyFont="1" applyFill="1" applyBorder="1" applyAlignment="1">
      <alignment horizontal="center" vertical="center"/>
    </xf>
    <xf numFmtId="164" fontId="23" fillId="3" borderId="35" xfId="1" applyFont="1" applyFill="1" applyBorder="1" applyAlignment="1">
      <alignment horizontal="center" vertical="center"/>
    </xf>
    <xf numFmtId="164" fontId="23" fillId="3" borderId="27" xfId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4" fillId="0" borderId="43" xfId="0" applyFont="1" applyBorder="1" applyAlignment="1">
      <alignment horizontal="right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4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0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7"/>
  <sheetViews>
    <sheetView tabSelected="1" view="pageBreakPreview" topLeftCell="A37" zoomScale="120" zoomScaleNormal="150" zoomScaleSheetLayoutView="120" workbookViewId="0">
      <selection activeCell="F41" sqref="F41:G43"/>
    </sheetView>
  </sheetViews>
  <sheetFormatPr defaultRowHeight="15"/>
  <cols>
    <col min="1" max="1" width="3.7109375" customWidth="1"/>
    <col min="2" max="2" width="12.7109375" customWidth="1"/>
    <col min="3" max="3" width="15.7109375" style="5" customWidth="1"/>
    <col min="4" max="4" width="8.7109375" customWidth="1"/>
    <col min="5" max="5" width="8.5703125" customWidth="1"/>
    <col min="6" max="6" width="6.7109375" customWidth="1"/>
    <col min="7" max="7" width="15.7109375" customWidth="1"/>
    <col min="8" max="17" width="8.7109375" customWidth="1"/>
    <col min="18" max="18" width="9.5703125" customWidth="1"/>
    <col min="19" max="22" width="9.140625" customWidth="1"/>
  </cols>
  <sheetData>
    <row r="1" spans="1:23" ht="16.5">
      <c r="B1" s="158" t="s">
        <v>0</v>
      </c>
      <c r="C1" s="158"/>
      <c r="D1" s="158"/>
      <c r="E1" s="158"/>
      <c r="F1" s="2"/>
      <c r="K1" s="156"/>
      <c r="L1" s="156"/>
      <c r="N1" s="44"/>
      <c r="O1" s="44"/>
      <c r="R1" s="48" t="s">
        <v>60</v>
      </c>
    </row>
    <row r="2" spans="1:23" ht="18">
      <c r="B2" s="4"/>
      <c r="D2" s="1"/>
      <c r="E2" s="2"/>
      <c r="F2" s="2"/>
    </row>
    <row r="3" spans="1:23">
      <c r="B3" s="159" t="s">
        <v>50</v>
      </c>
      <c r="C3" s="159"/>
      <c r="D3" s="159"/>
      <c r="E3" s="159"/>
      <c r="F3" s="159"/>
    </row>
    <row r="4" spans="1:23">
      <c r="B4" s="69"/>
      <c r="C4" s="69"/>
      <c r="D4" s="69"/>
      <c r="E4" s="69"/>
      <c r="F4" s="69"/>
    </row>
    <row r="5" spans="1:23">
      <c r="B5" s="69"/>
      <c r="C5" s="69"/>
      <c r="D5" s="69"/>
      <c r="E5" s="69"/>
      <c r="F5" s="69"/>
    </row>
    <row r="6" spans="1:23" ht="18">
      <c r="D6" s="1"/>
      <c r="E6" s="2"/>
      <c r="F6" s="2"/>
    </row>
    <row r="7" spans="1:23" ht="18">
      <c r="A7" s="157" t="s">
        <v>61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23" ht="18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23" ht="20.25">
      <c r="A9" s="7"/>
      <c r="B9" s="7"/>
      <c r="C9" s="8"/>
      <c r="D9" s="7"/>
      <c r="E9" s="9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3">
      <c r="A10" s="10" t="s">
        <v>1</v>
      </c>
      <c r="B10" s="11" t="s">
        <v>2</v>
      </c>
      <c r="C10" s="11"/>
      <c r="D10" s="11"/>
      <c r="E10" s="11"/>
      <c r="F10" s="11"/>
      <c r="G10" s="11"/>
      <c r="H10" s="11"/>
      <c r="I10" s="11"/>
      <c r="J10" s="11"/>
      <c r="K10" s="11"/>
      <c r="L10" s="10"/>
      <c r="M10" s="10"/>
      <c r="N10" s="10"/>
      <c r="O10" s="10"/>
      <c r="P10" s="10"/>
      <c r="Q10" s="10"/>
      <c r="R10" s="10"/>
    </row>
    <row r="11" spans="1:23">
      <c r="A11" s="10" t="s">
        <v>3</v>
      </c>
      <c r="B11" s="82" t="s">
        <v>4</v>
      </c>
      <c r="C11" s="82"/>
      <c r="D11" s="82"/>
      <c r="E11" s="82"/>
      <c r="F11" s="82"/>
      <c r="G11" s="82"/>
      <c r="H11" s="82"/>
      <c r="I11" s="82"/>
      <c r="J11" s="82"/>
      <c r="K11" s="10"/>
      <c r="L11" s="10"/>
      <c r="M11" s="10"/>
      <c r="N11" s="10"/>
      <c r="O11" s="10"/>
      <c r="P11" s="10"/>
      <c r="Q11" s="10"/>
      <c r="R11" s="10"/>
    </row>
    <row r="12" spans="1:23">
      <c r="A12" s="10" t="s">
        <v>5</v>
      </c>
      <c r="B12" s="82" t="s">
        <v>54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10"/>
      <c r="Q12" s="10"/>
      <c r="R12" s="10"/>
    </row>
    <row r="13" spans="1:23">
      <c r="A13" s="10" t="s">
        <v>6</v>
      </c>
      <c r="B13" s="82" t="s">
        <v>55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11"/>
      <c r="U13" s="11"/>
      <c r="V13" s="11"/>
      <c r="W13" s="11"/>
    </row>
    <row r="14" spans="1:23" ht="15.75" thickBot="1">
      <c r="A14" s="10" t="s">
        <v>7</v>
      </c>
      <c r="B14" s="83" t="s">
        <v>8</v>
      </c>
      <c r="C14" s="83"/>
      <c r="D14" s="83"/>
      <c r="E14" s="83"/>
      <c r="F14" s="83"/>
      <c r="G14" s="83"/>
      <c r="H14" s="83"/>
      <c r="I14" s="83"/>
      <c r="J14" s="83"/>
      <c r="K14" s="83"/>
      <c r="L14" s="10"/>
      <c r="M14" s="10"/>
      <c r="N14" s="10"/>
      <c r="O14" s="10"/>
      <c r="P14" s="10"/>
      <c r="Q14" s="10"/>
      <c r="R14" s="10"/>
    </row>
    <row r="15" spans="1:23" ht="15.75">
      <c r="A15" s="65"/>
      <c r="B15" s="168"/>
      <c r="C15" s="168"/>
      <c r="D15" s="168"/>
      <c r="E15" s="168"/>
      <c r="F15" s="65"/>
      <c r="G15" s="65"/>
      <c r="H15" s="169" t="s">
        <v>9</v>
      </c>
      <c r="I15" s="170"/>
      <c r="J15" s="170"/>
      <c r="K15" s="170"/>
      <c r="L15" s="170"/>
      <c r="M15" s="170"/>
      <c r="N15" s="170"/>
      <c r="O15" s="170"/>
      <c r="P15" s="170"/>
      <c r="Q15" s="170"/>
      <c r="R15" s="171"/>
    </row>
    <row r="16" spans="1:23" ht="20.100000000000001" customHeight="1">
      <c r="A16" s="155" t="s">
        <v>10</v>
      </c>
      <c r="B16" s="155" t="s">
        <v>11</v>
      </c>
      <c r="C16" s="153" t="s">
        <v>12</v>
      </c>
      <c r="D16" s="154"/>
      <c r="E16" s="155" t="s">
        <v>13</v>
      </c>
      <c r="F16" s="155" t="s">
        <v>43</v>
      </c>
      <c r="G16" s="153" t="s">
        <v>14</v>
      </c>
      <c r="H16" s="165" t="s">
        <v>15</v>
      </c>
      <c r="I16" s="154"/>
      <c r="J16" s="154"/>
      <c r="K16" s="154"/>
      <c r="L16" s="154"/>
      <c r="M16" s="165" t="s">
        <v>15</v>
      </c>
      <c r="N16" s="154"/>
      <c r="O16" s="154"/>
      <c r="P16" s="154"/>
      <c r="Q16" s="154"/>
      <c r="R16" s="166" t="s">
        <v>16</v>
      </c>
    </row>
    <row r="17" spans="1:18" ht="15" customHeight="1">
      <c r="A17" s="155"/>
      <c r="B17" s="155"/>
      <c r="C17" s="160" t="s">
        <v>17</v>
      </c>
      <c r="D17" s="160" t="s">
        <v>18</v>
      </c>
      <c r="E17" s="155"/>
      <c r="F17" s="155"/>
      <c r="G17" s="153"/>
      <c r="H17" s="162">
        <v>2025</v>
      </c>
      <c r="I17" s="163"/>
      <c r="J17" s="163"/>
      <c r="K17" s="163"/>
      <c r="L17" s="164"/>
      <c r="M17" s="162">
        <v>2026</v>
      </c>
      <c r="N17" s="163"/>
      <c r="O17" s="163"/>
      <c r="P17" s="163"/>
      <c r="Q17" s="163"/>
      <c r="R17" s="167"/>
    </row>
    <row r="18" spans="1:18" ht="35.1" customHeight="1">
      <c r="A18" s="155"/>
      <c r="B18" s="155"/>
      <c r="C18" s="161"/>
      <c r="D18" s="161"/>
      <c r="E18" s="155"/>
      <c r="F18" s="155"/>
      <c r="G18" s="153"/>
      <c r="H18" s="25" t="s">
        <v>45</v>
      </c>
      <c r="I18" s="26" t="s">
        <v>19</v>
      </c>
      <c r="J18" s="26" t="s">
        <v>20</v>
      </c>
      <c r="K18" s="27" t="s">
        <v>21</v>
      </c>
      <c r="L18" s="49" t="s">
        <v>22</v>
      </c>
      <c r="M18" s="25" t="s">
        <v>23</v>
      </c>
      <c r="N18" s="26" t="s">
        <v>24</v>
      </c>
      <c r="O18" s="26" t="s">
        <v>25</v>
      </c>
      <c r="P18" s="27" t="s">
        <v>26</v>
      </c>
      <c r="Q18" s="49" t="s">
        <v>22</v>
      </c>
      <c r="R18" s="66" t="s">
        <v>27</v>
      </c>
    </row>
    <row r="19" spans="1:18" s="16" customFormat="1" ht="12">
      <c r="A19" s="12">
        <v>1</v>
      </c>
      <c r="B19" s="12">
        <v>2</v>
      </c>
      <c r="C19" s="12">
        <v>3</v>
      </c>
      <c r="D19" s="12">
        <v>4</v>
      </c>
      <c r="E19" s="12">
        <v>5</v>
      </c>
      <c r="F19" s="12">
        <v>6</v>
      </c>
      <c r="G19" s="13">
        <v>7</v>
      </c>
      <c r="H19" s="14">
        <v>8</v>
      </c>
      <c r="I19" s="12">
        <v>9</v>
      </c>
      <c r="J19" s="12">
        <v>10</v>
      </c>
      <c r="K19" s="13">
        <v>11</v>
      </c>
      <c r="L19" s="15">
        <v>12</v>
      </c>
      <c r="M19" s="14">
        <v>13</v>
      </c>
      <c r="N19" s="12">
        <v>14</v>
      </c>
      <c r="O19" s="12">
        <v>15</v>
      </c>
      <c r="P19" s="13">
        <v>16</v>
      </c>
      <c r="Q19" s="15">
        <v>17</v>
      </c>
      <c r="R19" s="67">
        <v>18</v>
      </c>
    </row>
    <row r="20" spans="1:18" ht="30" customHeight="1">
      <c r="A20" s="99" t="s">
        <v>35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1"/>
    </row>
    <row r="21" spans="1:18" ht="30" customHeight="1">
      <c r="A21" s="102">
        <v>1</v>
      </c>
      <c r="B21" s="104" t="s">
        <v>51</v>
      </c>
      <c r="C21" s="104" t="s">
        <v>52</v>
      </c>
      <c r="D21" s="106">
        <v>217</v>
      </c>
      <c r="E21" s="106">
        <v>12</v>
      </c>
      <c r="F21" s="106">
        <v>1</v>
      </c>
      <c r="G21" s="97" t="s">
        <v>53</v>
      </c>
      <c r="H21" s="89">
        <v>0</v>
      </c>
      <c r="I21" s="91">
        <f>H21*D21</f>
        <v>0</v>
      </c>
      <c r="J21" s="91">
        <f>I21*23%</f>
        <v>0</v>
      </c>
      <c r="K21" s="91">
        <f>I21+J21</f>
        <v>0</v>
      </c>
      <c r="L21" s="93">
        <f>K21*F21</f>
        <v>0</v>
      </c>
      <c r="M21" s="89">
        <v>0</v>
      </c>
      <c r="N21" s="91">
        <f>M21*D21</f>
        <v>0</v>
      </c>
      <c r="O21" s="91">
        <f>N21*23%</f>
        <v>0</v>
      </c>
      <c r="P21" s="91">
        <f>N21+O21</f>
        <v>0</v>
      </c>
      <c r="Q21" s="93">
        <f>P21*F21</f>
        <v>0</v>
      </c>
      <c r="R21" s="95">
        <f>Q21+L21</f>
        <v>0</v>
      </c>
    </row>
    <row r="22" spans="1:18" ht="30" customHeight="1" thickBot="1">
      <c r="A22" s="103"/>
      <c r="B22" s="105"/>
      <c r="C22" s="105"/>
      <c r="D22" s="107"/>
      <c r="E22" s="107"/>
      <c r="F22" s="107"/>
      <c r="G22" s="98"/>
      <c r="H22" s="90"/>
      <c r="I22" s="92"/>
      <c r="J22" s="92"/>
      <c r="K22" s="92"/>
      <c r="L22" s="94"/>
      <c r="M22" s="90"/>
      <c r="N22" s="92"/>
      <c r="O22" s="92"/>
      <c r="P22" s="92"/>
      <c r="Q22" s="94"/>
      <c r="R22" s="96"/>
    </row>
    <row r="23" spans="1:18" ht="30" customHeight="1" thickTop="1">
      <c r="A23" s="99" t="s">
        <v>36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1"/>
    </row>
    <row r="24" spans="1:18" ht="30" customHeight="1">
      <c r="A24" s="102">
        <v>2</v>
      </c>
      <c r="B24" s="104" t="s">
        <v>51</v>
      </c>
      <c r="C24" s="104" t="s">
        <v>52</v>
      </c>
      <c r="D24" s="106">
        <v>68</v>
      </c>
      <c r="E24" s="106">
        <v>12</v>
      </c>
      <c r="F24" s="106">
        <v>1</v>
      </c>
      <c r="G24" s="97" t="s">
        <v>53</v>
      </c>
      <c r="H24" s="89">
        <v>0</v>
      </c>
      <c r="I24" s="91">
        <f>H24*D24</f>
        <v>0</v>
      </c>
      <c r="J24" s="91">
        <f>I24*23%</f>
        <v>0</v>
      </c>
      <c r="K24" s="91">
        <f>I24+J24</f>
        <v>0</v>
      </c>
      <c r="L24" s="93">
        <f>K24*F24</f>
        <v>0</v>
      </c>
      <c r="M24" s="89">
        <v>0</v>
      </c>
      <c r="N24" s="91">
        <f>M24*D24</f>
        <v>0</v>
      </c>
      <c r="O24" s="91">
        <f>N24*23%</f>
        <v>0</v>
      </c>
      <c r="P24" s="91">
        <f>N24+O24</f>
        <v>0</v>
      </c>
      <c r="Q24" s="93">
        <f>P24*F24</f>
        <v>0</v>
      </c>
      <c r="R24" s="95">
        <f>Q24+L24</f>
        <v>0</v>
      </c>
    </row>
    <row r="25" spans="1:18" ht="30" customHeight="1" thickBot="1">
      <c r="A25" s="103"/>
      <c r="B25" s="105"/>
      <c r="C25" s="105"/>
      <c r="D25" s="107"/>
      <c r="E25" s="107"/>
      <c r="F25" s="107"/>
      <c r="G25" s="98"/>
      <c r="H25" s="90"/>
      <c r="I25" s="92"/>
      <c r="J25" s="92"/>
      <c r="K25" s="92"/>
      <c r="L25" s="94"/>
      <c r="M25" s="90"/>
      <c r="N25" s="92"/>
      <c r="O25" s="92"/>
      <c r="P25" s="92"/>
      <c r="Q25" s="94"/>
      <c r="R25" s="96"/>
    </row>
    <row r="26" spans="1:18" ht="30" customHeight="1" thickTop="1">
      <c r="A26" s="99" t="s">
        <v>37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</row>
    <row r="27" spans="1:18" ht="30" customHeight="1">
      <c r="A27" s="102">
        <v>3</v>
      </c>
      <c r="B27" s="104" t="s">
        <v>51</v>
      </c>
      <c r="C27" s="104" t="s">
        <v>52</v>
      </c>
      <c r="D27" s="106">
        <v>72</v>
      </c>
      <c r="E27" s="106">
        <v>12</v>
      </c>
      <c r="F27" s="106">
        <v>1</v>
      </c>
      <c r="G27" s="97" t="s">
        <v>53</v>
      </c>
      <c r="H27" s="89">
        <v>0</v>
      </c>
      <c r="I27" s="91">
        <f>H27*D27</f>
        <v>0</v>
      </c>
      <c r="J27" s="91">
        <f>I27*23%</f>
        <v>0</v>
      </c>
      <c r="K27" s="91">
        <f>I27+J27</f>
        <v>0</v>
      </c>
      <c r="L27" s="93">
        <f>K27*F27</f>
        <v>0</v>
      </c>
      <c r="M27" s="89">
        <v>0</v>
      </c>
      <c r="N27" s="91">
        <f>M27*D27</f>
        <v>0</v>
      </c>
      <c r="O27" s="91">
        <f>N27*23%</f>
        <v>0</v>
      </c>
      <c r="P27" s="91">
        <f>N27+O27</f>
        <v>0</v>
      </c>
      <c r="Q27" s="93">
        <f>P27*F27</f>
        <v>0</v>
      </c>
      <c r="R27" s="95">
        <f>L27+Q27</f>
        <v>0</v>
      </c>
    </row>
    <row r="28" spans="1:18" ht="30" customHeight="1" thickBot="1">
      <c r="A28" s="103"/>
      <c r="B28" s="105"/>
      <c r="C28" s="105"/>
      <c r="D28" s="107"/>
      <c r="E28" s="107"/>
      <c r="F28" s="107"/>
      <c r="G28" s="98"/>
      <c r="H28" s="90"/>
      <c r="I28" s="92"/>
      <c r="J28" s="92"/>
      <c r="K28" s="92"/>
      <c r="L28" s="94"/>
      <c r="M28" s="90"/>
      <c r="N28" s="92"/>
      <c r="O28" s="92"/>
      <c r="P28" s="92"/>
      <c r="Q28" s="94"/>
      <c r="R28" s="96"/>
    </row>
    <row r="29" spans="1:18" ht="18.75" thickTop="1">
      <c r="A29" s="29"/>
      <c r="B29" s="29"/>
      <c r="C29" s="76" t="s">
        <v>28</v>
      </c>
      <c r="D29" s="77">
        <f>D21+D24+D27</f>
        <v>357</v>
      </c>
      <c r="E29" s="32"/>
      <c r="F29" s="32"/>
      <c r="G29" s="17"/>
      <c r="H29" s="18"/>
      <c r="I29" s="148"/>
      <c r="J29" s="148"/>
      <c r="K29" s="149" t="s">
        <v>28</v>
      </c>
      <c r="L29" s="134">
        <f>SUM(L21+L24+L27)</f>
        <v>0</v>
      </c>
      <c r="M29" s="18"/>
      <c r="N29" s="18"/>
      <c r="O29" s="18"/>
      <c r="P29" s="136" t="s">
        <v>28</v>
      </c>
      <c r="Q29" s="138">
        <f>SUM(Q21+Q24+Q27)</f>
        <v>0</v>
      </c>
      <c r="R29" s="140">
        <f>SUM(R21+R24+R27)</f>
        <v>0</v>
      </c>
    </row>
    <row r="30" spans="1:18" ht="18.75" thickBot="1">
      <c r="A30" s="29"/>
      <c r="B30" s="29"/>
      <c r="C30" s="68"/>
      <c r="D30" s="31"/>
      <c r="E30" s="32"/>
      <c r="F30" s="32"/>
      <c r="G30" s="17"/>
      <c r="H30" s="18"/>
      <c r="I30" s="148"/>
      <c r="J30" s="148"/>
      <c r="K30" s="150"/>
      <c r="L30" s="135"/>
      <c r="M30" s="18"/>
      <c r="N30" s="18"/>
      <c r="O30" s="18"/>
      <c r="P30" s="137"/>
      <c r="Q30" s="139"/>
      <c r="R30" s="141"/>
    </row>
    <row r="31" spans="1:18" ht="18.75" thickBot="1">
      <c r="B31" s="6"/>
      <c r="C31" s="19"/>
      <c r="D31" s="1"/>
      <c r="E31" s="2"/>
      <c r="F31" s="2"/>
      <c r="G31" s="151" t="s">
        <v>29</v>
      </c>
      <c r="H31" s="151"/>
      <c r="I31" s="151"/>
      <c r="J31" s="152"/>
      <c r="K31" s="22">
        <v>0.6</v>
      </c>
      <c r="L31" s="73">
        <f>K31*L29</f>
        <v>0</v>
      </c>
      <c r="P31" s="22">
        <v>0.6</v>
      </c>
      <c r="Q31" s="75">
        <f>Q29*P31</f>
        <v>0</v>
      </c>
      <c r="R31" s="74">
        <f>R29*P31</f>
        <v>0</v>
      </c>
    </row>
    <row r="32" spans="1:18" ht="18.75" thickBot="1">
      <c r="B32" s="6"/>
      <c r="C32" s="19"/>
      <c r="D32" s="1"/>
      <c r="E32" s="2"/>
      <c r="F32" s="2"/>
      <c r="G32" s="151" t="s">
        <v>30</v>
      </c>
      <c r="H32" s="151"/>
      <c r="I32" s="151"/>
      <c r="J32" s="152"/>
      <c r="K32" s="22">
        <v>0.4</v>
      </c>
      <c r="L32" s="74">
        <f>L29*K32</f>
        <v>0</v>
      </c>
      <c r="P32" s="22">
        <v>0.4</v>
      </c>
      <c r="Q32" s="75">
        <f>Q29*P32</f>
        <v>0</v>
      </c>
      <c r="R32" s="74">
        <f>R29*P32</f>
        <v>0</v>
      </c>
    </row>
    <row r="33" spans="1:18" ht="18">
      <c r="B33" s="6"/>
      <c r="C33" s="19"/>
      <c r="D33" s="1"/>
      <c r="E33" s="2"/>
      <c r="F33" s="2"/>
      <c r="G33" s="20"/>
      <c r="H33" s="20"/>
      <c r="I33" s="20"/>
      <c r="J33" s="21"/>
      <c r="K33" s="45"/>
      <c r="L33" s="46"/>
      <c r="P33" s="45"/>
      <c r="Q33" s="47"/>
      <c r="R33" s="47"/>
    </row>
    <row r="34" spans="1:18" ht="18">
      <c r="B34" s="6"/>
      <c r="C34" s="19"/>
      <c r="D34" s="1"/>
      <c r="E34" s="2"/>
      <c r="F34" s="2"/>
      <c r="G34" s="20"/>
      <c r="H34" s="20"/>
      <c r="I34" s="20"/>
      <c r="J34" s="21"/>
      <c r="K34" s="45"/>
      <c r="L34" s="46"/>
      <c r="P34" s="45"/>
      <c r="Q34" s="47"/>
      <c r="R34" s="47"/>
    </row>
    <row r="35" spans="1:18" ht="18">
      <c r="B35" s="6"/>
      <c r="C35" s="19"/>
      <c r="D35" s="1"/>
      <c r="E35" s="2"/>
      <c r="F35" s="2"/>
      <c r="G35" s="20"/>
      <c r="H35" s="20"/>
      <c r="I35" s="20"/>
      <c r="J35" s="21"/>
      <c r="K35" s="45"/>
      <c r="L35" s="46"/>
      <c r="P35" s="45"/>
      <c r="Q35" s="47"/>
      <c r="R35" s="47"/>
    </row>
    <row r="36" spans="1:18" ht="18">
      <c r="B36" s="6"/>
      <c r="C36" s="19"/>
      <c r="D36" s="1"/>
      <c r="E36" s="2"/>
      <c r="F36" s="2"/>
      <c r="G36" s="20"/>
      <c r="H36" s="20"/>
      <c r="I36" s="20"/>
      <c r="J36" s="21"/>
      <c r="K36" s="45"/>
      <c r="L36" s="46"/>
      <c r="P36" s="45"/>
      <c r="Q36" s="47"/>
      <c r="R36" s="47"/>
    </row>
    <row r="37" spans="1:18" ht="18">
      <c r="B37" s="6"/>
      <c r="C37" s="19"/>
      <c r="D37" s="1"/>
      <c r="E37" s="2"/>
      <c r="F37" s="2"/>
      <c r="G37" s="20"/>
      <c r="H37" s="20"/>
      <c r="I37" s="20"/>
      <c r="J37" s="21"/>
      <c r="K37" s="45"/>
      <c r="L37" s="46"/>
      <c r="P37" s="45"/>
      <c r="Q37" s="47"/>
      <c r="R37" s="47"/>
    </row>
    <row r="38" spans="1:18" ht="18">
      <c r="B38" s="6"/>
      <c r="C38" s="19"/>
      <c r="D38" s="1"/>
      <c r="E38" s="2"/>
      <c r="F38" s="2"/>
      <c r="G38" s="20"/>
      <c r="H38" s="20"/>
      <c r="I38" s="20"/>
      <c r="J38" s="21"/>
      <c r="K38" s="45"/>
      <c r="L38" s="46"/>
      <c r="P38" s="45"/>
      <c r="Q38" s="47"/>
      <c r="R38" s="47"/>
    </row>
    <row r="39" spans="1:18" ht="18.75" thickBot="1">
      <c r="B39" s="6"/>
      <c r="C39" s="19"/>
      <c r="D39" s="1"/>
      <c r="E39" s="2"/>
      <c r="F39" s="2"/>
      <c r="G39" s="20"/>
      <c r="H39" s="20"/>
      <c r="I39" s="20"/>
      <c r="J39" s="21"/>
      <c r="K39" s="23"/>
      <c r="L39" s="24"/>
      <c r="P39" s="23"/>
      <c r="Q39" s="24"/>
      <c r="R39" s="24"/>
    </row>
    <row r="40" spans="1:18" ht="38.25" customHeight="1">
      <c r="A40" s="50"/>
      <c r="B40" s="51"/>
      <c r="C40" s="86" t="s">
        <v>44</v>
      </c>
      <c r="D40" s="87"/>
      <c r="E40" s="88"/>
      <c r="F40" s="84" t="s">
        <v>31</v>
      </c>
      <c r="G40" s="85"/>
      <c r="H40" s="61" t="s">
        <v>42</v>
      </c>
      <c r="I40" s="62" t="s">
        <v>38</v>
      </c>
      <c r="J40" s="62" t="s">
        <v>41</v>
      </c>
      <c r="K40" s="63" t="s">
        <v>40</v>
      </c>
      <c r="L40" s="64" t="s">
        <v>39</v>
      </c>
      <c r="P40" s="23"/>
      <c r="Q40" s="24"/>
      <c r="R40" s="24"/>
    </row>
    <row r="41" spans="1:18">
      <c r="A41" s="142">
        <v>4</v>
      </c>
      <c r="B41" s="145"/>
      <c r="C41" s="125" t="s">
        <v>56</v>
      </c>
      <c r="D41" s="126"/>
      <c r="E41" s="127"/>
      <c r="F41" s="119">
        <v>100</v>
      </c>
      <c r="G41" s="120"/>
      <c r="H41" s="109">
        <v>0</v>
      </c>
      <c r="I41" s="109">
        <f>H41*F41</f>
        <v>0</v>
      </c>
      <c r="J41" s="109">
        <f>I41*23%</f>
        <v>0</v>
      </c>
      <c r="K41" s="109">
        <f>I41+J41</f>
        <v>0</v>
      </c>
      <c r="L41" s="112">
        <f>K41</f>
        <v>0</v>
      </c>
      <c r="P41" s="23"/>
      <c r="Q41" s="24"/>
      <c r="R41" s="24"/>
    </row>
    <row r="42" spans="1:18">
      <c r="A42" s="143"/>
      <c r="B42" s="146"/>
      <c r="C42" s="128"/>
      <c r="D42" s="129"/>
      <c r="E42" s="130"/>
      <c r="F42" s="121"/>
      <c r="G42" s="122"/>
      <c r="H42" s="110"/>
      <c r="I42" s="110"/>
      <c r="J42" s="110"/>
      <c r="K42" s="110"/>
      <c r="L42" s="113"/>
      <c r="P42" s="23"/>
      <c r="Q42" s="24"/>
      <c r="R42" s="24"/>
    </row>
    <row r="43" spans="1:18" ht="15.75" thickBot="1">
      <c r="A43" s="144"/>
      <c r="B43" s="147"/>
      <c r="C43" s="131"/>
      <c r="D43" s="132"/>
      <c r="E43" s="133"/>
      <c r="F43" s="123"/>
      <c r="G43" s="124"/>
      <c r="H43" s="111"/>
      <c r="I43" s="111"/>
      <c r="J43" s="111"/>
      <c r="K43" s="111"/>
      <c r="L43" s="114"/>
      <c r="P43" s="23"/>
      <c r="Q43" s="24"/>
      <c r="R43" s="24"/>
    </row>
    <row r="44" spans="1:18" ht="18.75">
      <c r="A44" s="52"/>
      <c r="B44" s="53"/>
      <c r="C44" s="54"/>
      <c r="D44" s="55"/>
      <c r="E44" s="56"/>
      <c r="F44" s="56"/>
      <c r="G44" s="57"/>
      <c r="H44" s="57"/>
      <c r="I44" s="57"/>
      <c r="J44" s="58"/>
      <c r="K44" s="59"/>
      <c r="L44" s="60"/>
      <c r="M44" s="28"/>
      <c r="N44" s="28"/>
      <c r="O44" s="115" t="s">
        <v>28</v>
      </c>
      <c r="P44" s="116"/>
      <c r="Q44" s="117">
        <f>SUM(R29+L41)</f>
        <v>0</v>
      </c>
      <c r="R44" s="118"/>
    </row>
    <row r="45" spans="1:18" ht="18.75">
      <c r="A45" s="29"/>
      <c r="B45" s="30"/>
      <c r="C45" s="19"/>
      <c r="D45" s="31"/>
      <c r="E45" s="32"/>
      <c r="F45" s="32"/>
      <c r="G45" s="33"/>
      <c r="H45" s="33"/>
      <c r="I45" s="33"/>
      <c r="J45" s="34"/>
      <c r="K45" s="23"/>
      <c r="L45" s="24"/>
      <c r="M45" s="29"/>
      <c r="N45" s="29"/>
      <c r="O45" s="35"/>
      <c r="P45" s="72" t="s">
        <v>57</v>
      </c>
      <c r="Q45" s="79">
        <f>Q44/1.23</f>
        <v>0</v>
      </c>
      <c r="R45" s="80"/>
    </row>
    <row r="46" spans="1:18" ht="18.75">
      <c r="A46" s="29"/>
      <c r="B46" s="30"/>
      <c r="C46" s="19"/>
      <c r="D46" s="31"/>
      <c r="E46" s="32"/>
      <c r="F46" s="32"/>
      <c r="G46" s="33"/>
      <c r="H46" s="33"/>
      <c r="I46" s="33"/>
      <c r="J46" s="34"/>
      <c r="K46" s="23"/>
      <c r="L46" s="24"/>
      <c r="M46" s="29"/>
      <c r="N46" s="29"/>
      <c r="O46" s="35"/>
      <c r="P46" s="72" t="s">
        <v>58</v>
      </c>
      <c r="Q46" s="79">
        <f>Q45*23%</f>
        <v>0</v>
      </c>
      <c r="R46" s="80"/>
    </row>
    <row r="47" spans="1:18" ht="18.75">
      <c r="A47" s="29"/>
      <c r="B47" s="81"/>
      <c r="C47" s="81"/>
      <c r="D47" s="31"/>
      <c r="E47" s="32"/>
      <c r="F47" s="32"/>
      <c r="G47" s="33"/>
      <c r="H47" s="33"/>
      <c r="I47" s="33"/>
      <c r="J47" s="34"/>
      <c r="K47" s="23"/>
      <c r="L47" s="24"/>
      <c r="M47" s="29"/>
      <c r="N47" s="29"/>
      <c r="O47" s="35"/>
      <c r="P47" s="36"/>
      <c r="Q47" s="37"/>
      <c r="R47" s="37"/>
    </row>
    <row r="48" spans="1:18" ht="18">
      <c r="D48" s="1"/>
      <c r="E48" s="2"/>
      <c r="F48" s="2"/>
      <c r="K48" s="38"/>
      <c r="L48" s="81" t="s">
        <v>32</v>
      </c>
      <c r="M48" s="81"/>
      <c r="N48" s="81"/>
      <c r="O48" s="81"/>
      <c r="P48" s="81"/>
      <c r="Q48" s="24"/>
      <c r="R48" s="24"/>
    </row>
    <row r="49" spans="2:16" ht="18">
      <c r="B49" s="6"/>
      <c r="D49" s="1"/>
      <c r="E49" s="2"/>
      <c r="F49" s="2"/>
      <c r="N49" s="3"/>
      <c r="P49" s="5"/>
    </row>
    <row r="50" spans="2:16" ht="18">
      <c r="D50" s="1"/>
      <c r="E50" s="2"/>
      <c r="F50" s="2"/>
      <c r="L50" s="6" t="s">
        <v>33</v>
      </c>
      <c r="M50" s="6"/>
      <c r="N50" s="6"/>
      <c r="O50" s="6"/>
      <c r="P50" s="5"/>
    </row>
    <row r="51" spans="2:16" ht="18">
      <c r="B51" s="71" t="s">
        <v>34</v>
      </c>
      <c r="C51" s="39"/>
      <c r="D51" s="40"/>
      <c r="E51" s="2"/>
      <c r="F51" s="2"/>
      <c r="G51" s="41"/>
      <c r="H51" s="41"/>
      <c r="I51" s="41"/>
    </row>
    <row r="52" spans="2:16">
      <c r="B52" s="108" t="s">
        <v>46</v>
      </c>
      <c r="C52" s="108"/>
      <c r="D52" s="43"/>
      <c r="E52" s="42"/>
      <c r="F52" s="42"/>
      <c r="G52" s="42"/>
      <c r="H52" s="42"/>
      <c r="I52" s="42"/>
    </row>
    <row r="53" spans="2:16">
      <c r="B53" s="108" t="s">
        <v>47</v>
      </c>
      <c r="C53" s="108"/>
      <c r="D53" s="43"/>
      <c r="E53" s="42"/>
      <c r="F53" s="42"/>
      <c r="G53" s="42"/>
      <c r="H53" s="42"/>
      <c r="I53" s="42"/>
    </row>
    <row r="54" spans="2:16" ht="15.75">
      <c r="B54" s="108" t="s">
        <v>48</v>
      </c>
      <c r="C54" s="108"/>
      <c r="D54" s="78" t="s">
        <v>59</v>
      </c>
      <c r="M54" s="17"/>
      <c r="N54" s="18"/>
    </row>
    <row r="55" spans="2:16">
      <c r="B55" s="108" t="s">
        <v>49</v>
      </c>
      <c r="C55" s="108"/>
      <c r="D55" s="43"/>
      <c r="E55" s="42"/>
      <c r="F55" s="42"/>
      <c r="G55" s="42"/>
      <c r="H55" s="42"/>
      <c r="I55" s="42"/>
    </row>
    <row r="56" spans="2:16" ht="18">
      <c r="D56" s="1"/>
      <c r="E56" s="2"/>
      <c r="F56" s="2"/>
    </row>
    <row r="57" spans="2:16" ht="18">
      <c r="D57" s="1"/>
      <c r="E57" s="2"/>
      <c r="F57" s="2"/>
    </row>
  </sheetData>
  <mergeCells count="110">
    <mergeCell ref="C16:D16"/>
    <mergeCell ref="E16:E18"/>
    <mergeCell ref="K1:L1"/>
    <mergeCell ref="A7:R7"/>
    <mergeCell ref="B1:E1"/>
    <mergeCell ref="B3:F3"/>
    <mergeCell ref="D17:D18"/>
    <mergeCell ref="H17:L17"/>
    <mergeCell ref="M17:Q17"/>
    <mergeCell ref="F16:F18"/>
    <mergeCell ref="G16:G18"/>
    <mergeCell ref="H16:L16"/>
    <mergeCell ref="M16:Q16"/>
    <mergeCell ref="R16:R17"/>
    <mergeCell ref="C17:C18"/>
    <mergeCell ref="B15:E15"/>
    <mergeCell ref="H15:R15"/>
    <mergeCell ref="A16:A18"/>
    <mergeCell ref="B16:B18"/>
    <mergeCell ref="A41:A43"/>
    <mergeCell ref="B41:B43"/>
    <mergeCell ref="H41:H43"/>
    <mergeCell ref="I41:I43"/>
    <mergeCell ref="I29:I30"/>
    <mergeCell ref="J29:J30"/>
    <mergeCell ref="K29:K30"/>
    <mergeCell ref="G31:J31"/>
    <mergeCell ref="G32:J32"/>
    <mergeCell ref="R21:R22"/>
    <mergeCell ref="A21:A22"/>
    <mergeCell ref="A23:R23"/>
    <mergeCell ref="C24:C25"/>
    <mergeCell ref="E24:E25"/>
    <mergeCell ref="F24:F25"/>
    <mergeCell ref="D24:D25"/>
    <mergeCell ref="G24:G25"/>
    <mergeCell ref="H24:H25"/>
    <mergeCell ref="L21:L22"/>
    <mergeCell ref="M21:M22"/>
    <mergeCell ref="N21:N22"/>
    <mergeCell ref="O21:O22"/>
    <mergeCell ref="P21:P22"/>
    <mergeCell ref="Q21:Q22"/>
    <mergeCell ref="A24:A25"/>
    <mergeCell ref="B24:B25"/>
    <mergeCell ref="I21:I22"/>
    <mergeCell ref="J21:J22"/>
    <mergeCell ref="K21:K22"/>
    <mergeCell ref="N24:N25"/>
    <mergeCell ref="O24:O25"/>
    <mergeCell ref="B55:C55"/>
    <mergeCell ref="A20:R20"/>
    <mergeCell ref="G21:G22"/>
    <mergeCell ref="F21:F22"/>
    <mergeCell ref="E21:E22"/>
    <mergeCell ref="D21:D22"/>
    <mergeCell ref="C21:C22"/>
    <mergeCell ref="B21:B22"/>
    <mergeCell ref="H21:H22"/>
    <mergeCell ref="B52:C52"/>
    <mergeCell ref="B53:C53"/>
    <mergeCell ref="B54:C54"/>
    <mergeCell ref="J41:J43"/>
    <mergeCell ref="K41:K43"/>
    <mergeCell ref="L41:L43"/>
    <mergeCell ref="O44:P44"/>
    <mergeCell ref="Q44:R44"/>
    <mergeCell ref="B47:C47"/>
    <mergeCell ref="F41:G43"/>
    <mergeCell ref="C41:E43"/>
    <mergeCell ref="L29:L30"/>
    <mergeCell ref="P29:P30"/>
    <mergeCell ref="Q29:Q30"/>
    <mergeCell ref="R29:R30"/>
    <mergeCell ref="A26:R26"/>
    <mergeCell ref="A27:A28"/>
    <mergeCell ref="B27:B28"/>
    <mergeCell ref="C27:C28"/>
    <mergeCell ref="D27:D28"/>
    <mergeCell ref="E27:E28"/>
    <mergeCell ref="F27:F28"/>
    <mergeCell ref="J24:J25"/>
    <mergeCell ref="K24:K25"/>
    <mergeCell ref="L24:L25"/>
    <mergeCell ref="M24:M25"/>
    <mergeCell ref="I24:I25"/>
    <mergeCell ref="Q45:R45"/>
    <mergeCell ref="Q46:R46"/>
    <mergeCell ref="L48:P48"/>
    <mergeCell ref="B11:J11"/>
    <mergeCell ref="B12:O12"/>
    <mergeCell ref="B14:K14"/>
    <mergeCell ref="F40:G40"/>
    <mergeCell ref="C40:E40"/>
    <mergeCell ref="B13:S13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P24:P25"/>
    <mergeCell ref="Q24:Q25"/>
    <mergeCell ref="R24:R25"/>
  </mergeCells>
  <pageMargins left="0.7" right="0.7" top="0.75" bottom="0.75" header="0.3" footer="0.3"/>
  <pageSetup paperSize="9" scale="69" fitToWidth="0" fitToHeight="0" orientation="landscape" r:id="rId1"/>
  <colBreaks count="1" manualBreakCount="1"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9A88B09-2129-4D84-9EC1-F0AA386AB76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 wykonawcy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Letka Andrzej</dc:creator>
  <cp:lastModifiedBy>Kaliszczak Karolina</cp:lastModifiedBy>
  <cp:lastPrinted>2023-02-09T13:50:04Z</cp:lastPrinted>
  <dcterms:created xsi:type="dcterms:W3CDTF">2023-01-20T07:29:30Z</dcterms:created>
  <dcterms:modified xsi:type="dcterms:W3CDTF">2024-11-05T07:26:19Z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3f1c6303-06a4-49c1-87a7-829282711151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Letka Andrzej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Saver">
    <vt:lpwstr>0e3CgS6Jv/KLAqUtPddF3v49Pz/1vSd/</vt:lpwstr>
  </property>
  <property fmtid="{D5CDD505-2E9C-101B-9397-08002B2CF9AE}" pid="11" name="s5636:Creator type=IP">
    <vt:lpwstr>10.49.198.86</vt:lpwstr>
  </property>
</Properties>
</file>