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3\Pliki_Domena\Zamówienia Publiczne\apteka\LEKI\pytania\odpowiedzi\"/>
    </mc:Choice>
  </mc:AlternateContent>
  <bookViews>
    <workbookView xWindow="0" yWindow="0" windowWidth="25200" windowHeight="11985"/>
  </bookViews>
  <sheets>
    <sheet name=" PAKIETY NR 1- 15" sheetId="31" r:id="rId1"/>
    <sheet name="OPATRUNKI" sheetId="43" state="hidden" r:id="rId2"/>
    <sheet name="Arkusz3" sheetId="44" state="hidden" r:id="rId3"/>
    <sheet name="ROZLICZENIE" sheetId="45" state="hidden" r:id="rId4"/>
  </sheets>
  <calcPr calcId="152511"/>
</workbook>
</file>

<file path=xl/calcChain.xml><?xml version="1.0" encoding="utf-8"?>
<calcChain xmlns="http://schemas.openxmlformats.org/spreadsheetml/2006/main">
  <c r="L70" i="31" l="1"/>
  <c r="H70" i="31"/>
  <c r="K70" i="31" s="1"/>
  <c r="J70" i="31" s="1"/>
  <c r="L67" i="31"/>
  <c r="H67" i="31"/>
  <c r="K67" i="31"/>
  <c r="J67" i="31"/>
  <c r="L667" i="31" l="1"/>
  <c r="L308" i="31"/>
  <c r="H308" i="31"/>
  <c r="K308" i="31"/>
  <c r="J308" i="31" s="1"/>
  <c r="L254" i="31"/>
  <c r="H254" i="31"/>
  <c r="K254" i="31" s="1"/>
  <c r="J254" i="31" s="1"/>
  <c r="L251" i="31"/>
  <c r="H251" i="31"/>
  <c r="K251" i="31" s="1"/>
  <c r="J251" i="31" s="1"/>
  <c r="L248" i="31"/>
  <c r="H248" i="31"/>
  <c r="K248" i="31" s="1"/>
  <c r="J248" i="31" s="1"/>
  <c r="L102" i="31" l="1"/>
  <c r="H102" i="31"/>
  <c r="L49" i="31"/>
  <c r="H49" i="31"/>
  <c r="K49" i="31" s="1"/>
  <c r="J49" i="31" s="1"/>
  <c r="L710" i="31"/>
  <c r="H710" i="31"/>
  <c r="L707" i="31"/>
  <c r="H707" i="31"/>
  <c r="K707" i="31" s="1"/>
  <c r="J707" i="31" s="1"/>
  <c r="L704" i="31"/>
  <c r="H704" i="31"/>
  <c r="K704" i="31" s="1"/>
  <c r="J704" i="31" s="1"/>
  <c r="L701" i="31"/>
  <c r="H701" i="31"/>
  <c r="K701" i="31" s="1"/>
  <c r="J701" i="31" s="1"/>
  <c r="L698" i="31"/>
  <c r="H698" i="31"/>
  <c r="K698" i="31" s="1"/>
  <c r="J698" i="31" s="1"/>
  <c r="L692" i="31"/>
  <c r="H692" i="31"/>
  <c r="K692" i="31" s="1"/>
  <c r="J692" i="31" s="1"/>
  <c r="L695" i="31"/>
  <c r="H695" i="31"/>
  <c r="K695" i="31" s="1"/>
  <c r="J695" i="31" s="1"/>
  <c r="L689" i="31"/>
  <c r="H689" i="31"/>
  <c r="K689" i="31" s="1"/>
  <c r="J689" i="31" s="1"/>
  <c r="L680" i="31"/>
  <c r="H680" i="31"/>
  <c r="L677" i="31"/>
  <c r="H677" i="31"/>
  <c r="K677" i="31" s="1"/>
  <c r="J677" i="31" s="1"/>
  <c r="L648" i="31"/>
  <c r="H648" i="31"/>
  <c r="K648" i="31" s="1"/>
  <c r="J648" i="31" s="1"/>
  <c r="L645" i="31"/>
  <c r="H645" i="31"/>
  <c r="K645" i="31" s="1"/>
  <c r="J645" i="31" s="1"/>
  <c r="L642" i="31"/>
  <c r="H642" i="31"/>
  <c r="K642" i="31" s="1"/>
  <c r="J642" i="31" s="1"/>
  <c r="H534" i="31"/>
  <c r="H531" i="31"/>
  <c r="H530" i="31"/>
  <c r="L660" i="31"/>
  <c r="H660" i="31"/>
  <c r="K660" i="31" s="1"/>
  <c r="J660" i="31" s="1"/>
  <c r="K102" i="31" l="1"/>
  <c r="J102" i="31" s="1"/>
  <c r="K710" i="31"/>
  <c r="K680" i="31"/>
  <c r="J680" i="31" s="1"/>
  <c r="L243" i="31"/>
  <c r="H243" i="31"/>
  <c r="K243" i="31" s="1"/>
  <c r="J243" i="31" s="1"/>
  <c r="L230" i="31"/>
  <c r="H230" i="31"/>
  <c r="K230" i="31" s="1"/>
  <c r="J230" i="31" s="1"/>
  <c r="L295" i="31"/>
  <c r="H295" i="31"/>
  <c r="K295" i="31" s="1"/>
  <c r="J295" i="31" s="1"/>
  <c r="L138" i="31"/>
  <c r="H138" i="31"/>
  <c r="K138" i="31" s="1"/>
  <c r="J138" i="31" s="1"/>
  <c r="L351" i="31"/>
  <c r="H351" i="31"/>
  <c r="K351" i="31" s="1"/>
  <c r="J351" i="31" s="1"/>
  <c r="L348" i="31"/>
  <c r="H348" i="31"/>
  <c r="K348" i="31" s="1"/>
  <c r="J348" i="31" s="1"/>
  <c r="L577" i="31"/>
  <c r="H577" i="31"/>
  <c r="K577" i="31" s="1"/>
  <c r="J577" i="31" s="1"/>
  <c r="L664" i="31"/>
  <c r="H664" i="31"/>
  <c r="K664" i="31" s="1"/>
  <c r="J664" i="31" s="1"/>
  <c r="H667" i="31"/>
  <c r="K667" i="31" s="1"/>
  <c r="J667" i="31" s="1"/>
  <c r="J710" i="31" l="1"/>
  <c r="L884" i="31"/>
  <c r="H884" i="31"/>
  <c r="K884" i="31" s="1"/>
  <c r="J884" i="31" s="1"/>
  <c r="L883" i="31"/>
  <c r="H883" i="31"/>
  <c r="K883" i="31" s="1"/>
  <c r="J883" i="31" s="1"/>
  <c r="L882" i="31"/>
  <c r="H882" i="31"/>
  <c r="K882" i="31" s="1"/>
  <c r="J882" i="31" s="1"/>
  <c r="L881" i="31"/>
  <c r="H881" i="31"/>
  <c r="K881" i="31" s="1"/>
  <c r="J881" i="31" s="1"/>
  <c r="L880" i="31"/>
  <c r="H880" i="31"/>
  <c r="K880" i="31" s="1"/>
  <c r="J880" i="31" s="1"/>
  <c r="L879" i="31"/>
  <c r="H879" i="31"/>
  <c r="K879" i="31" s="1"/>
  <c r="J879" i="31" s="1"/>
  <c r="L878" i="31"/>
  <c r="H878" i="31"/>
  <c r="K878" i="31" s="1"/>
  <c r="J878" i="31" s="1"/>
  <c r="L877" i="31"/>
  <c r="H877" i="31"/>
  <c r="K877" i="31" s="1"/>
  <c r="J877" i="31" s="1"/>
  <c r="L876" i="31"/>
  <c r="H876" i="31"/>
  <c r="K876" i="31" s="1"/>
  <c r="J876" i="31" s="1"/>
  <c r="L875" i="31"/>
  <c r="H875" i="31"/>
  <c r="K875" i="31" s="1"/>
  <c r="J875" i="31" s="1"/>
  <c r="L874" i="31"/>
  <c r="H874" i="31"/>
  <c r="K874" i="31" s="1"/>
  <c r="J874" i="31" s="1"/>
  <c r="L873" i="31"/>
  <c r="H873" i="31"/>
  <c r="K873" i="31" s="1"/>
  <c r="J873" i="31" s="1"/>
  <c r="L872" i="31"/>
  <c r="H872" i="31"/>
  <c r="K872" i="31" s="1"/>
  <c r="J872" i="31" s="1"/>
  <c r="L871" i="31"/>
  <c r="H871" i="31"/>
  <c r="K871" i="31" s="1"/>
  <c r="J871" i="31" s="1"/>
  <c r="L870" i="31"/>
  <c r="H870" i="31"/>
  <c r="K870" i="31" s="1"/>
  <c r="J870" i="31" s="1"/>
  <c r="L869" i="31"/>
  <c r="H869" i="31"/>
  <c r="K869" i="31" s="1"/>
  <c r="J869" i="31" s="1"/>
  <c r="L868" i="31"/>
  <c r="H868" i="31"/>
  <c r="K868" i="31" s="1"/>
  <c r="J868" i="31" s="1"/>
  <c r="L867" i="31"/>
  <c r="H867" i="31"/>
  <c r="K867" i="31" s="1"/>
  <c r="J867" i="31" s="1"/>
  <c r="L866" i="31"/>
  <c r="H866" i="31"/>
  <c r="K866" i="31" s="1"/>
  <c r="J866" i="31" s="1"/>
  <c r="L865" i="31"/>
  <c r="H865" i="31"/>
  <c r="K865" i="31" s="1"/>
  <c r="J865" i="31" s="1"/>
  <c r="L864" i="31"/>
  <c r="H864" i="31"/>
  <c r="K864" i="31" s="1"/>
  <c r="J864" i="31" s="1"/>
  <c r="L863" i="31"/>
  <c r="H863" i="31"/>
  <c r="K863" i="31" s="1"/>
  <c r="J863" i="31" s="1"/>
  <c r="L862" i="31"/>
  <c r="H862" i="31"/>
  <c r="K862" i="31" s="1"/>
  <c r="J862" i="31" s="1"/>
  <c r="L861" i="31"/>
  <c r="H861" i="31"/>
  <c r="K861" i="31" s="1"/>
  <c r="J861" i="31" s="1"/>
  <c r="L860" i="31"/>
  <c r="H860" i="31"/>
  <c r="K860" i="31" s="1"/>
  <c r="J860" i="31" s="1"/>
  <c r="L859" i="31"/>
  <c r="H859" i="31"/>
  <c r="K859" i="31" s="1"/>
  <c r="J859" i="31" s="1"/>
  <c r="L858" i="31"/>
  <c r="H858" i="31"/>
  <c r="K858" i="31" s="1"/>
  <c r="J858" i="31" s="1"/>
  <c r="L857" i="31"/>
  <c r="H857" i="31"/>
  <c r="K857" i="31" s="1"/>
  <c r="J857" i="31" s="1"/>
  <c r="L856" i="31"/>
  <c r="H856" i="31"/>
  <c r="K856" i="31" s="1"/>
  <c r="J856" i="31" s="1"/>
  <c r="L855" i="31"/>
  <c r="H855" i="31"/>
  <c r="K855" i="31" s="1"/>
  <c r="J855" i="31" s="1"/>
  <c r="L854" i="31"/>
  <c r="H854" i="31"/>
  <c r="K854" i="31" s="1"/>
  <c r="J854" i="31" s="1"/>
  <c r="L853" i="31"/>
  <c r="H853" i="31"/>
  <c r="K853" i="31" s="1"/>
  <c r="J853" i="31" s="1"/>
  <c r="L852" i="31"/>
  <c r="H852" i="31"/>
  <c r="K852" i="31" s="1"/>
  <c r="J852" i="31" s="1"/>
  <c r="L851" i="31"/>
  <c r="H851" i="31"/>
  <c r="K851" i="31" s="1"/>
  <c r="J851" i="31" s="1"/>
  <c r="L850" i="31"/>
  <c r="H850" i="31"/>
  <c r="K850" i="31" s="1"/>
  <c r="J850" i="31" s="1"/>
  <c r="L849" i="31"/>
  <c r="H849" i="31"/>
  <c r="K849" i="31" s="1"/>
  <c r="J849" i="31" s="1"/>
  <c r="L848" i="31"/>
  <c r="H848" i="31"/>
  <c r="K848" i="31" s="1"/>
  <c r="J848" i="31" s="1"/>
  <c r="L847" i="31"/>
  <c r="H847" i="31"/>
  <c r="K847" i="31" s="1"/>
  <c r="J847" i="31" s="1"/>
  <c r="L846" i="31"/>
  <c r="H846" i="31"/>
  <c r="K846" i="31" s="1"/>
  <c r="J846" i="31" s="1"/>
  <c r="L845" i="31"/>
  <c r="H845" i="31"/>
  <c r="K845" i="31" s="1"/>
  <c r="J845" i="31" s="1"/>
  <c r="L844" i="31"/>
  <c r="H844" i="31"/>
  <c r="K844" i="31" s="1"/>
  <c r="J844" i="31" s="1"/>
  <c r="L843" i="31"/>
  <c r="H843" i="31"/>
  <c r="K843" i="31" s="1"/>
  <c r="J843" i="31" s="1"/>
  <c r="L842" i="31"/>
  <c r="H842" i="31"/>
  <c r="K842" i="31" s="1"/>
  <c r="J842" i="31" s="1"/>
  <c r="L841" i="31"/>
  <c r="H841" i="31"/>
  <c r="K841" i="31" s="1"/>
  <c r="J841" i="31" s="1"/>
  <c r="L840" i="31"/>
  <c r="H840" i="31"/>
  <c r="K840" i="31" s="1"/>
  <c r="J840" i="31" s="1"/>
  <c r="L839" i="31"/>
  <c r="H839" i="31"/>
  <c r="K839" i="31" s="1"/>
  <c r="J839" i="31" s="1"/>
  <c r="L838" i="31"/>
  <c r="H838" i="31"/>
  <c r="K838" i="31" s="1"/>
  <c r="J838" i="31" s="1"/>
  <c r="L837" i="31"/>
  <c r="H837" i="31"/>
  <c r="K837" i="31" s="1"/>
  <c r="J837" i="31" s="1"/>
  <c r="L836" i="31"/>
  <c r="H836" i="31"/>
  <c r="K836" i="31" s="1"/>
  <c r="J836" i="31" s="1"/>
  <c r="L835" i="31"/>
  <c r="H835" i="31"/>
  <c r="K835" i="31" s="1"/>
  <c r="J835" i="31" s="1"/>
  <c r="L834" i="31"/>
  <c r="H834" i="31"/>
  <c r="K834" i="31" s="1"/>
  <c r="J834" i="31" s="1"/>
  <c r="L833" i="31"/>
  <c r="H833" i="31"/>
  <c r="K833" i="31" s="1"/>
  <c r="J833" i="31" s="1"/>
  <c r="L832" i="31"/>
  <c r="H832" i="31"/>
  <c r="K832" i="31" s="1"/>
  <c r="J832" i="31" s="1"/>
  <c r="L831" i="31"/>
  <c r="H831" i="31"/>
  <c r="K831" i="31" s="1"/>
  <c r="J831" i="31" s="1"/>
  <c r="L830" i="31"/>
  <c r="H830" i="31"/>
  <c r="K830" i="31" s="1"/>
  <c r="J830" i="31" s="1"/>
  <c r="L829" i="31"/>
  <c r="H829" i="31"/>
  <c r="K829" i="31" s="1"/>
  <c r="J829" i="31" s="1"/>
  <c r="L828" i="31"/>
  <c r="H828" i="31"/>
  <c r="K828" i="31" s="1"/>
  <c r="J828" i="31" s="1"/>
  <c r="L827" i="31"/>
  <c r="H827" i="31"/>
  <c r="K827" i="31" s="1"/>
  <c r="J827" i="31" s="1"/>
  <c r="L826" i="31"/>
  <c r="H826" i="31"/>
  <c r="K826" i="31" s="1"/>
  <c r="J826" i="31" s="1"/>
  <c r="L825" i="31"/>
  <c r="H825" i="31"/>
  <c r="K825" i="31" s="1"/>
  <c r="J825" i="31" s="1"/>
  <c r="L824" i="31"/>
  <c r="H824" i="31"/>
  <c r="K824" i="31" s="1"/>
  <c r="J824" i="31" s="1"/>
  <c r="L823" i="31"/>
  <c r="H823" i="31"/>
  <c r="K823" i="31" s="1"/>
  <c r="J823" i="31" s="1"/>
  <c r="L822" i="31"/>
  <c r="H822" i="31"/>
  <c r="K822" i="31" s="1"/>
  <c r="J822" i="31" s="1"/>
  <c r="L821" i="31"/>
  <c r="H821" i="31"/>
  <c r="K821" i="31" s="1"/>
  <c r="J821" i="31" s="1"/>
  <c r="L820" i="31"/>
  <c r="H820" i="31"/>
  <c r="K820" i="31" s="1"/>
  <c r="J820" i="31" s="1"/>
  <c r="L819" i="31"/>
  <c r="H819" i="31"/>
  <c r="K819" i="31" s="1"/>
  <c r="J819" i="31" s="1"/>
  <c r="L818" i="31"/>
  <c r="H818" i="31"/>
  <c r="K818" i="31" s="1"/>
  <c r="K885" i="31" l="1"/>
  <c r="H885" i="31"/>
  <c r="J818" i="31"/>
  <c r="J885" i="31" s="1"/>
  <c r="H732" i="31"/>
  <c r="H731" i="31"/>
  <c r="H719" i="31"/>
  <c r="H720" i="31"/>
  <c r="H721" i="31"/>
  <c r="H722" i="31"/>
  <c r="H723" i="31"/>
  <c r="H724" i="31"/>
  <c r="H718" i="31"/>
  <c r="H697" i="31"/>
  <c r="H700" i="31"/>
  <c r="H703" i="31"/>
  <c r="H706" i="31"/>
  <c r="H709" i="31"/>
  <c r="H679" i="31"/>
  <c r="H676" i="31"/>
  <c r="H682" i="31" s="1"/>
  <c r="H634" i="31"/>
  <c r="H635" i="31"/>
  <c r="H636" i="31"/>
  <c r="H637" i="31"/>
  <c r="H638" i="31"/>
  <c r="H639" i="31"/>
  <c r="H640" i="31"/>
  <c r="H641" i="31"/>
  <c r="H644" i="31"/>
  <c r="H647" i="31"/>
  <c r="H650" i="31"/>
  <c r="H651" i="31"/>
  <c r="H652" i="31"/>
  <c r="H653" i="31"/>
  <c r="H654" i="31"/>
  <c r="H655" i="31"/>
  <c r="H656" i="31"/>
  <c r="H657" i="31"/>
  <c r="H658" i="31"/>
  <c r="H659" i="31"/>
  <c r="H662" i="31"/>
  <c r="H663" i="31"/>
  <c r="H666" i="31"/>
  <c r="H669" i="31"/>
  <c r="H633" i="31"/>
  <c r="H670" i="31" l="1"/>
  <c r="L811" i="31"/>
  <c r="H811" i="31"/>
  <c r="K811" i="31" s="1"/>
  <c r="J811" i="31" s="1"/>
  <c r="L810" i="31"/>
  <c r="H810" i="31"/>
  <c r="K810" i="31" s="1"/>
  <c r="J810" i="31" s="1"/>
  <c r="L760" i="31" l="1"/>
  <c r="H760" i="31"/>
  <c r="K760" i="31" s="1"/>
  <c r="J760" i="31" s="1"/>
  <c r="L773" i="31"/>
  <c r="H773" i="31"/>
  <c r="K773" i="31" s="1"/>
  <c r="J773" i="31" s="1"/>
  <c r="L772" i="31"/>
  <c r="H772" i="31"/>
  <c r="K772" i="31" s="1"/>
  <c r="J772" i="31" s="1"/>
  <c r="L771" i="31"/>
  <c r="H771" i="31"/>
  <c r="K771" i="31" s="1"/>
  <c r="J771" i="31" s="1"/>
  <c r="L770" i="31"/>
  <c r="H770" i="31"/>
  <c r="K770" i="31" s="1"/>
  <c r="J770" i="31" s="1"/>
  <c r="L769" i="31"/>
  <c r="H769" i="31"/>
  <c r="K769" i="31" s="1"/>
  <c r="J769" i="31" s="1"/>
  <c r="L768" i="31"/>
  <c r="H768" i="31"/>
  <c r="K768" i="31" s="1"/>
  <c r="J768" i="31" s="1"/>
  <c r="L767" i="31"/>
  <c r="H767" i="31"/>
  <c r="K767" i="31" s="1"/>
  <c r="J767" i="31" s="1"/>
  <c r="L766" i="31"/>
  <c r="H766" i="31"/>
  <c r="K766" i="31" s="1"/>
  <c r="J766" i="31" s="1"/>
  <c r="L765" i="31"/>
  <c r="H765" i="31"/>
  <c r="K765" i="31" s="1"/>
  <c r="J765" i="31" s="1"/>
  <c r="L764" i="31"/>
  <c r="H764" i="31"/>
  <c r="K764" i="31" s="1"/>
  <c r="J764" i="31" s="1"/>
  <c r="L763" i="31"/>
  <c r="H763" i="31"/>
  <c r="K763" i="31" s="1"/>
  <c r="J763" i="31" s="1"/>
  <c r="L762" i="31"/>
  <c r="H762" i="31"/>
  <c r="K762" i="31" s="1"/>
  <c r="J762" i="31" s="1"/>
  <c r="L761" i="31"/>
  <c r="H761" i="31"/>
  <c r="K761" i="31" s="1"/>
  <c r="J761" i="31" s="1"/>
  <c r="L793" i="31"/>
  <c r="L794" i="31"/>
  <c r="L795" i="31"/>
  <c r="L796" i="31"/>
  <c r="L797" i="31"/>
  <c r="L798" i="31"/>
  <c r="L799" i="31"/>
  <c r="L800" i="31"/>
  <c r="L801" i="31"/>
  <c r="L802" i="31"/>
  <c r="L803" i="31"/>
  <c r="L792" i="31"/>
  <c r="H793" i="31"/>
  <c r="K793" i="31" s="1"/>
  <c r="J793" i="31" s="1"/>
  <c r="H794" i="31"/>
  <c r="K794" i="31" s="1"/>
  <c r="J794" i="31" s="1"/>
  <c r="H795" i="31"/>
  <c r="K795" i="31" s="1"/>
  <c r="J795" i="31" s="1"/>
  <c r="H796" i="31"/>
  <c r="K796" i="31" s="1"/>
  <c r="J796" i="31" s="1"/>
  <c r="H797" i="31"/>
  <c r="K797" i="31" s="1"/>
  <c r="J797" i="31" s="1"/>
  <c r="H798" i="31"/>
  <c r="K798" i="31" s="1"/>
  <c r="J798" i="31" s="1"/>
  <c r="H799" i="31"/>
  <c r="K799" i="31" s="1"/>
  <c r="J799" i="31" s="1"/>
  <c r="H800" i="31"/>
  <c r="K800" i="31" s="1"/>
  <c r="J800" i="31" s="1"/>
  <c r="H801" i="31"/>
  <c r="K801" i="31" s="1"/>
  <c r="J801" i="31" s="1"/>
  <c r="H802" i="31"/>
  <c r="K802" i="31" s="1"/>
  <c r="J802" i="31" s="1"/>
  <c r="H803" i="31"/>
  <c r="K803" i="31" s="1"/>
  <c r="J803" i="31" s="1"/>
  <c r="H792" i="31"/>
  <c r="K792" i="31" s="1"/>
  <c r="J792" i="31" s="1"/>
  <c r="L784" i="31"/>
  <c r="L785" i="31"/>
  <c r="H784" i="31"/>
  <c r="K784" i="31" s="1"/>
  <c r="J784" i="31" s="1"/>
  <c r="H785" i="31"/>
  <c r="K785" i="31" s="1"/>
  <c r="J785" i="31" s="1"/>
  <c r="L783" i="31"/>
  <c r="H783" i="31"/>
  <c r="K783" i="31" s="1"/>
  <c r="J783" i="31" s="1"/>
  <c r="L740" i="31"/>
  <c r="L741" i="31"/>
  <c r="L742" i="31"/>
  <c r="L743" i="31"/>
  <c r="L744" i="31"/>
  <c r="L745" i="31"/>
  <c r="L746" i="31"/>
  <c r="L747" i="31"/>
  <c r="L748" i="31"/>
  <c r="L749" i="31"/>
  <c r="L750" i="31"/>
  <c r="L751" i="31"/>
  <c r="L752" i="31"/>
  <c r="L753" i="31"/>
  <c r="L754" i="31"/>
  <c r="L755" i="31"/>
  <c r="L756" i="31"/>
  <c r="L757" i="31"/>
  <c r="L758" i="31"/>
  <c r="L759" i="31"/>
  <c r="H740" i="31"/>
  <c r="K740" i="31" s="1"/>
  <c r="J740" i="31" s="1"/>
  <c r="H741" i="31"/>
  <c r="K741" i="31" s="1"/>
  <c r="J741" i="31" s="1"/>
  <c r="H742" i="31"/>
  <c r="K742" i="31" s="1"/>
  <c r="J742" i="31" s="1"/>
  <c r="H743" i="31"/>
  <c r="K743" i="31" s="1"/>
  <c r="J743" i="31" s="1"/>
  <c r="H744" i="31"/>
  <c r="K744" i="31" s="1"/>
  <c r="J744" i="31" s="1"/>
  <c r="H745" i="31"/>
  <c r="K745" i="31" s="1"/>
  <c r="J745" i="31" s="1"/>
  <c r="H746" i="31"/>
  <c r="K746" i="31" s="1"/>
  <c r="J746" i="31" s="1"/>
  <c r="H747" i="31"/>
  <c r="K747" i="31" s="1"/>
  <c r="J747" i="31" s="1"/>
  <c r="H748" i="31"/>
  <c r="K748" i="31" s="1"/>
  <c r="J748" i="31" s="1"/>
  <c r="H749" i="31"/>
  <c r="K749" i="31" s="1"/>
  <c r="J749" i="31" s="1"/>
  <c r="H750" i="31"/>
  <c r="K750" i="31" s="1"/>
  <c r="J750" i="31" s="1"/>
  <c r="H751" i="31"/>
  <c r="K751" i="31" s="1"/>
  <c r="J751" i="31" s="1"/>
  <c r="H752" i="31"/>
  <c r="K752" i="31" s="1"/>
  <c r="J752" i="31" s="1"/>
  <c r="H753" i="31"/>
  <c r="K753" i="31" s="1"/>
  <c r="J753" i="31" s="1"/>
  <c r="H754" i="31"/>
  <c r="K754" i="31" s="1"/>
  <c r="J754" i="31" s="1"/>
  <c r="H755" i="31"/>
  <c r="K755" i="31" s="1"/>
  <c r="J755" i="31" s="1"/>
  <c r="H756" i="31"/>
  <c r="K756" i="31" s="1"/>
  <c r="J756" i="31" s="1"/>
  <c r="H757" i="31"/>
  <c r="K757" i="31" s="1"/>
  <c r="J757" i="31" s="1"/>
  <c r="H758" i="31"/>
  <c r="K758" i="31" s="1"/>
  <c r="J758" i="31" s="1"/>
  <c r="H759" i="31"/>
  <c r="K759" i="31" s="1"/>
  <c r="J759" i="31" s="1"/>
  <c r="L739" i="31"/>
  <c r="H739" i="31"/>
  <c r="K739" i="31" s="1"/>
  <c r="J739" i="31" s="1"/>
  <c r="L719" i="31"/>
  <c r="L720" i="31"/>
  <c r="L721" i="31"/>
  <c r="L722" i="31"/>
  <c r="L723" i="31"/>
  <c r="L724" i="31"/>
  <c r="K720" i="31"/>
  <c r="J720" i="31" s="1"/>
  <c r="K721" i="31"/>
  <c r="J721" i="31" s="1"/>
  <c r="K722" i="31"/>
  <c r="J722" i="31" s="1"/>
  <c r="K723" i="31"/>
  <c r="J723" i="31" s="1"/>
  <c r="K724" i="31"/>
  <c r="J724" i="31" s="1"/>
  <c r="L718" i="31"/>
  <c r="K718" i="31"/>
  <c r="J718" i="31" s="1"/>
  <c r="L691" i="31"/>
  <c r="L694" i="31"/>
  <c r="L697" i="31"/>
  <c r="L700" i="31"/>
  <c r="L703" i="31"/>
  <c r="L706" i="31"/>
  <c r="L709" i="31"/>
  <c r="H691" i="31"/>
  <c r="K691" i="31" s="1"/>
  <c r="J691" i="31" s="1"/>
  <c r="H694" i="31"/>
  <c r="K694" i="31" s="1"/>
  <c r="J694" i="31" s="1"/>
  <c r="K697" i="31"/>
  <c r="J697" i="31" s="1"/>
  <c r="K700" i="31"/>
  <c r="J700" i="31" s="1"/>
  <c r="K703" i="31"/>
  <c r="J703" i="31" s="1"/>
  <c r="K706" i="31"/>
  <c r="J706" i="31" s="1"/>
  <c r="K709" i="31"/>
  <c r="J709" i="31" s="1"/>
  <c r="L688" i="31"/>
  <c r="H688" i="31"/>
  <c r="L679" i="31"/>
  <c r="K679" i="31"/>
  <c r="J679" i="31" s="1"/>
  <c r="L676" i="31"/>
  <c r="K676" i="31"/>
  <c r="L634" i="31"/>
  <c r="L635" i="31"/>
  <c r="L636" i="31"/>
  <c r="L637" i="31"/>
  <c r="L638" i="31"/>
  <c r="L639" i="31"/>
  <c r="L640" i="31"/>
  <c r="L641" i="31"/>
  <c r="L644" i="31"/>
  <c r="L647" i="31"/>
  <c r="L650" i="31"/>
  <c r="L651" i="31"/>
  <c r="L652" i="31"/>
  <c r="L653" i="31"/>
  <c r="L654" i="31"/>
  <c r="L655" i="31"/>
  <c r="L656" i="31"/>
  <c r="L657" i="31"/>
  <c r="L658" i="31"/>
  <c r="L659" i="31"/>
  <c r="L662" i="31"/>
  <c r="L663" i="31"/>
  <c r="L666" i="31"/>
  <c r="L669" i="31"/>
  <c r="K634" i="31"/>
  <c r="J634" i="31" s="1"/>
  <c r="K635" i="31"/>
  <c r="J635" i="31" s="1"/>
  <c r="K636" i="31"/>
  <c r="J636" i="31" s="1"/>
  <c r="K637" i="31"/>
  <c r="J637" i="31" s="1"/>
  <c r="K638" i="31"/>
  <c r="J638" i="31" s="1"/>
  <c r="K639" i="31"/>
  <c r="J639" i="31" s="1"/>
  <c r="K640" i="31"/>
  <c r="J640" i="31" s="1"/>
  <c r="K641" i="31"/>
  <c r="J641" i="31" s="1"/>
  <c r="K644" i="31"/>
  <c r="J644" i="31" s="1"/>
  <c r="K647" i="31"/>
  <c r="J647" i="31" s="1"/>
  <c r="K650" i="31"/>
  <c r="J650" i="31" s="1"/>
  <c r="K651" i="31"/>
  <c r="J651" i="31" s="1"/>
  <c r="K652" i="31"/>
  <c r="J652" i="31" s="1"/>
  <c r="K653" i="31"/>
  <c r="J653" i="31" s="1"/>
  <c r="K654" i="31"/>
  <c r="J654" i="31" s="1"/>
  <c r="K655" i="31"/>
  <c r="J655" i="31" s="1"/>
  <c r="K656" i="31"/>
  <c r="J656" i="31" s="1"/>
  <c r="K657" i="31"/>
  <c r="J657" i="31" s="1"/>
  <c r="K658" i="31"/>
  <c r="J658" i="31" s="1"/>
  <c r="K659" i="31"/>
  <c r="J659" i="31" s="1"/>
  <c r="K662" i="31"/>
  <c r="J662" i="31" s="1"/>
  <c r="K663" i="31"/>
  <c r="J663" i="31" s="1"/>
  <c r="K666" i="31"/>
  <c r="J666" i="31" s="1"/>
  <c r="K669" i="31"/>
  <c r="J669" i="31" s="1"/>
  <c r="L633" i="31"/>
  <c r="K633" i="31"/>
  <c r="L601" i="31"/>
  <c r="L602" i="31"/>
  <c r="L603" i="31"/>
  <c r="L604" i="31"/>
  <c r="L605" i="31"/>
  <c r="L606" i="31"/>
  <c r="L607" i="31"/>
  <c r="L608" i="31"/>
  <c r="L609" i="31"/>
  <c r="L610" i="31"/>
  <c r="L611" i="31"/>
  <c r="L612" i="31"/>
  <c r="L613" i="31"/>
  <c r="L614" i="31"/>
  <c r="L615" i="31"/>
  <c r="L616" i="31"/>
  <c r="L617" i="31"/>
  <c r="L618" i="31"/>
  <c r="L619" i="31"/>
  <c r="L620" i="31"/>
  <c r="L621" i="31"/>
  <c r="L622" i="31"/>
  <c r="L623" i="31"/>
  <c r="L624" i="31"/>
  <c r="L625" i="31"/>
  <c r="L626" i="31"/>
  <c r="H601" i="31"/>
  <c r="K601" i="31" s="1"/>
  <c r="J601" i="31" s="1"/>
  <c r="H602" i="31"/>
  <c r="K602" i="31" s="1"/>
  <c r="J602" i="31" s="1"/>
  <c r="H603" i="31"/>
  <c r="K603" i="31" s="1"/>
  <c r="J603" i="31" s="1"/>
  <c r="H604" i="31"/>
  <c r="K604" i="31" s="1"/>
  <c r="J604" i="31" s="1"/>
  <c r="H605" i="31"/>
  <c r="K605" i="31" s="1"/>
  <c r="J605" i="31" s="1"/>
  <c r="H606" i="31"/>
  <c r="K606" i="31" s="1"/>
  <c r="J606" i="31" s="1"/>
  <c r="H607" i="31"/>
  <c r="K607" i="31" s="1"/>
  <c r="J607" i="31" s="1"/>
  <c r="H608" i="31"/>
  <c r="K608" i="31" s="1"/>
  <c r="J608" i="31" s="1"/>
  <c r="H609" i="31"/>
  <c r="K609" i="31" s="1"/>
  <c r="J609" i="31" s="1"/>
  <c r="H610" i="31"/>
  <c r="K610" i="31" s="1"/>
  <c r="J610" i="31" s="1"/>
  <c r="H611" i="31"/>
  <c r="K611" i="31" s="1"/>
  <c r="J611" i="31" s="1"/>
  <c r="H612" i="31"/>
  <c r="K612" i="31" s="1"/>
  <c r="J612" i="31" s="1"/>
  <c r="H613" i="31"/>
  <c r="K613" i="31" s="1"/>
  <c r="J613" i="31" s="1"/>
  <c r="H614" i="31"/>
  <c r="K614" i="31" s="1"/>
  <c r="J614" i="31" s="1"/>
  <c r="H615" i="31"/>
  <c r="K615" i="31" s="1"/>
  <c r="J615" i="31" s="1"/>
  <c r="H616" i="31"/>
  <c r="K616" i="31" s="1"/>
  <c r="J616" i="31" s="1"/>
  <c r="H617" i="31"/>
  <c r="K617" i="31" s="1"/>
  <c r="J617" i="31" s="1"/>
  <c r="H618" i="31"/>
  <c r="K618" i="31" s="1"/>
  <c r="J618" i="31" s="1"/>
  <c r="H619" i="31"/>
  <c r="K619" i="31" s="1"/>
  <c r="J619" i="31" s="1"/>
  <c r="H620" i="31"/>
  <c r="K620" i="31" s="1"/>
  <c r="J620" i="31" s="1"/>
  <c r="H621" i="31"/>
  <c r="K621" i="31" s="1"/>
  <c r="J621" i="31" s="1"/>
  <c r="H622" i="31"/>
  <c r="K622" i="31" s="1"/>
  <c r="J622" i="31" s="1"/>
  <c r="H623" i="31"/>
  <c r="K623" i="31" s="1"/>
  <c r="J623" i="31" s="1"/>
  <c r="H624" i="31"/>
  <c r="K624" i="31" s="1"/>
  <c r="J624" i="31" s="1"/>
  <c r="H625" i="31"/>
  <c r="K625" i="31" s="1"/>
  <c r="J625" i="31" s="1"/>
  <c r="H626" i="31"/>
  <c r="K626" i="31" s="1"/>
  <c r="J626" i="31" s="1"/>
  <c r="L600" i="31"/>
  <c r="H600" i="31"/>
  <c r="K600" i="31" s="1"/>
  <c r="K688" i="31" l="1"/>
  <c r="H712" i="31"/>
  <c r="J676" i="31"/>
  <c r="J682" i="31" s="1"/>
  <c r="K682" i="31"/>
  <c r="J774" i="31"/>
  <c r="H774" i="31"/>
  <c r="K774" i="31"/>
  <c r="J725" i="31"/>
  <c r="J804" i="31"/>
  <c r="K804" i="31"/>
  <c r="K725" i="31"/>
  <c r="J600" i="31"/>
  <c r="J627" i="31" s="1"/>
  <c r="K627" i="31"/>
  <c r="K670" i="31"/>
  <c r="J633" i="31"/>
  <c r="J670" i="31" s="1"/>
  <c r="L567" i="31"/>
  <c r="L568" i="31"/>
  <c r="L569" i="31"/>
  <c r="L570" i="31"/>
  <c r="L571" i="31"/>
  <c r="L572" i="31"/>
  <c r="L573" i="31"/>
  <c r="L574" i="31"/>
  <c r="L575" i="31"/>
  <c r="L576" i="31"/>
  <c r="L579" i="31"/>
  <c r="L580" i="31"/>
  <c r="L581" i="31"/>
  <c r="L582" i="31"/>
  <c r="L583" i="31"/>
  <c r="L584" i="31"/>
  <c r="L585" i="31"/>
  <c r="L586" i="31"/>
  <c r="L587" i="31"/>
  <c r="L588" i="31"/>
  <c r="L589" i="31"/>
  <c r="L590" i="31"/>
  <c r="L591" i="31"/>
  <c r="L592" i="31"/>
  <c r="L593" i="31"/>
  <c r="L566" i="31"/>
  <c r="H567" i="31"/>
  <c r="K567" i="31" s="1"/>
  <c r="J567" i="31" s="1"/>
  <c r="H568" i="31"/>
  <c r="K568" i="31" s="1"/>
  <c r="J568" i="31" s="1"/>
  <c r="H569" i="31"/>
  <c r="K569" i="31" s="1"/>
  <c r="J569" i="31" s="1"/>
  <c r="H570" i="31"/>
  <c r="K570" i="31" s="1"/>
  <c r="J570" i="31" s="1"/>
  <c r="H571" i="31"/>
  <c r="K571" i="31" s="1"/>
  <c r="J571" i="31" s="1"/>
  <c r="H572" i="31"/>
  <c r="K572" i="31" s="1"/>
  <c r="J572" i="31" s="1"/>
  <c r="H573" i="31"/>
  <c r="K573" i="31" s="1"/>
  <c r="J573" i="31" s="1"/>
  <c r="H574" i="31"/>
  <c r="K574" i="31" s="1"/>
  <c r="J574" i="31" s="1"/>
  <c r="H575" i="31"/>
  <c r="K575" i="31" s="1"/>
  <c r="J575" i="31" s="1"/>
  <c r="H576" i="31"/>
  <c r="K576" i="31" s="1"/>
  <c r="J576" i="31" s="1"/>
  <c r="H579" i="31"/>
  <c r="K579" i="31" s="1"/>
  <c r="J579" i="31" s="1"/>
  <c r="H580" i="31"/>
  <c r="K580" i="31" s="1"/>
  <c r="J580" i="31" s="1"/>
  <c r="H581" i="31"/>
  <c r="K581" i="31" s="1"/>
  <c r="J581" i="31" s="1"/>
  <c r="H582" i="31"/>
  <c r="K582" i="31" s="1"/>
  <c r="J582" i="31" s="1"/>
  <c r="H583" i="31"/>
  <c r="K583" i="31" s="1"/>
  <c r="J583" i="31" s="1"/>
  <c r="H584" i="31"/>
  <c r="K584" i="31" s="1"/>
  <c r="J584" i="31" s="1"/>
  <c r="H585" i="31"/>
  <c r="K585" i="31" s="1"/>
  <c r="J585" i="31" s="1"/>
  <c r="H586" i="31"/>
  <c r="K586" i="31" s="1"/>
  <c r="J586" i="31" s="1"/>
  <c r="H587" i="31"/>
  <c r="K587" i="31" s="1"/>
  <c r="J587" i="31" s="1"/>
  <c r="H588" i="31"/>
  <c r="K588" i="31" s="1"/>
  <c r="J588" i="31" s="1"/>
  <c r="H589" i="31"/>
  <c r="K589" i="31" s="1"/>
  <c r="J589" i="31" s="1"/>
  <c r="H590" i="31"/>
  <c r="K590" i="31" s="1"/>
  <c r="J590" i="31" s="1"/>
  <c r="H591" i="31"/>
  <c r="K591" i="31" s="1"/>
  <c r="J591" i="31" s="1"/>
  <c r="H592" i="31"/>
  <c r="K592" i="31" s="1"/>
  <c r="J592" i="31" s="1"/>
  <c r="H593" i="31"/>
  <c r="K593" i="31" s="1"/>
  <c r="J593" i="31" s="1"/>
  <c r="H566" i="31"/>
  <c r="L500" i="31"/>
  <c r="L501" i="31"/>
  <c r="L503" i="31"/>
  <c r="L504" i="31"/>
  <c r="L505" i="31"/>
  <c r="L506" i="31"/>
  <c r="L507" i="31"/>
  <c r="L508" i="31"/>
  <c r="L509" i="31"/>
  <c r="L510" i="31"/>
  <c r="L511" i="31"/>
  <c r="L512" i="31"/>
  <c r="L513" i="31"/>
  <c r="L514" i="31"/>
  <c r="L515" i="31"/>
  <c r="L516" i="31"/>
  <c r="L517" i="31"/>
  <c r="L518" i="31"/>
  <c r="L519" i="31"/>
  <c r="L520" i="31"/>
  <c r="L521" i="31"/>
  <c r="L522" i="31"/>
  <c r="L523" i="31"/>
  <c r="L524" i="31"/>
  <c r="L525" i="31"/>
  <c r="L526" i="31"/>
  <c r="L527" i="31"/>
  <c r="L528" i="31"/>
  <c r="L529" i="31"/>
  <c r="L530" i="31"/>
  <c r="L531" i="31"/>
  <c r="L532" i="31"/>
  <c r="L533" i="31"/>
  <c r="L534" i="31"/>
  <c r="L535" i="31"/>
  <c r="L536" i="31"/>
  <c r="L537" i="31"/>
  <c r="L538" i="31"/>
  <c r="L539" i="31"/>
  <c r="L540" i="31"/>
  <c r="L541" i="31"/>
  <c r="L542" i="31"/>
  <c r="L543" i="31"/>
  <c r="L544" i="31"/>
  <c r="L545" i="31"/>
  <c r="L546" i="31"/>
  <c r="L547" i="31"/>
  <c r="L548" i="31"/>
  <c r="L549" i="31"/>
  <c r="L550" i="31"/>
  <c r="L551" i="31"/>
  <c r="L552" i="31"/>
  <c r="L553" i="31"/>
  <c r="L554" i="31"/>
  <c r="L555" i="31"/>
  <c r="L556" i="31"/>
  <c r="L557" i="31"/>
  <c r="H500" i="31"/>
  <c r="K500" i="31" s="1"/>
  <c r="J500" i="31" s="1"/>
  <c r="H501" i="31"/>
  <c r="K501" i="31" s="1"/>
  <c r="J501" i="31" s="1"/>
  <c r="H503" i="31"/>
  <c r="K503" i="31" s="1"/>
  <c r="J503" i="31" s="1"/>
  <c r="H504" i="31"/>
  <c r="K504" i="31" s="1"/>
  <c r="J504" i="31" s="1"/>
  <c r="H505" i="31"/>
  <c r="K505" i="31" s="1"/>
  <c r="J505" i="31" s="1"/>
  <c r="H506" i="31"/>
  <c r="K506" i="31" s="1"/>
  <c r="J506" i="31" s="1"/>
  <c r="H507" i="31"/>
  <c r="K507" i="31" s="1"/>
  <c r="J507" i="31" s="1"/>
  <c r="H508" i="31"/>
  <c r="K508" i="31" s="1"/>
  <c r="J508" i="31" s="1"/>
  <c r="H509" i="31"/>
  <c r="K509" i="31" s="1"/>
  <c r="J509" i="31" s="1"/>
  <c r="H510" i="31"/>
  <c r="K510" i="31" s="1"/>
  <c r="J510" i="31" s="1"/>
  <c r="H511" i="31"/>
  <c r="K511" i="31" s="1"/>
  <c r="J511" i="31" s="1"/>
  <c r="H512" i="31"/>
  <c r="K512" i="31" s="1"/>
  <c r="J512" i="31" s="1"/>
  <c r="H513" i="31"/>
  <c r="K513" i="31" s="1"/>
  <c r="J513" i="31" s="1"/>
  <c r="H514" i="31"/>
  <c r="K514" i="31" s="1"/>
  <c r="J514" i="31" s="1"/>
  <c r="H515" i="31"/>
  <c r="K515" i="31" s="1"/>
  <c r="J515" i="31" s="1"/>
  <c r="H516" i="31"/>
  <c r="K516" i="31" s="1"/>
  <c r="J516" i="31" s="1"/>
  <c r="H517" i="31"/>
  <c r="K517" i="31" s="1"/>
  <c r="J517" i="31" s="1"/>
  <c r="H518" i="31"/>
  <c r="K518" i="31" s="1"/>
  <c r="J518" i="31" s="1"/>
  <c r="H519" i="31"/>
  <c r="K519" i="31" s="1"/>
  <c r="J519" i="31" s="1"/>
  <c r="H520" i="31"/>
  <c r="K520" i="31" s="1"/>
  <c r="J520" i="31" s="1"/>
  <c r="H521" i="31"/>
  <c r="K521" i="31" s="1"/>
  <c r="J521" i="31" s="1"/>
  <c r="H522" i="31"/>
  <c r="K522" i="31" s="1"/>
  <c r="J522" i="31" s="1"/>
  <c r="H523" i="31"/>
  <c r="K523" i="31" s="1"/>
  <c r="J523" i="31" s="1"/>
  <c r="H524" i="31"/>
  <c r="K524" i="31" s="1"/>
  <c r="J524" i="31" s="1"/>
  <c r="H525" i="31"/>
  <c r="K525" i="31" s="1"/>
  <c r="J525" i="31" s="1"/>
  <c r="H526" i="31"/>
  <c r="K526" i="31" s="1"/>
  <c r="J526" i="31" s="1"/>
  <c r="H527" i="31"/>
  <c r="K527" i="31" s="1"/>
  <c r="J527" i="31" s="1"/>
  <c r="H528" i="31"/>
  <c r="K528" i="31" s="1"/>
  <c r="J528" i="31" s="1"/>
  <c r="H529" i="31"/>
  <c r="K529" i="31" s="1"/>
  <c r="J529" i="31" s="1"/>
  <c r="K530" i="31"/>
  <c r="J530" i="31" s="1"/>
  <c r="K531" i="31"/>
  <c r="J531" i="31" s="1"/>
  <c r="H532" i="31"/>
  <c r="K532" i="31" s="1"/>
  <c r="J532" i="31" s="1"/>
  <c r="H533" i="31"/>
  <c r="K533" i="31" s="1"/>
  <c r="J533" i="31" s="1"/>
  <c r="K534" i="31"/>
  <c r="J534" i="31" s="1"/>
  <c r="H535" i="31"/>
  <c r="K535" i="31" s="1"/>
  <c r="J535" i="31" s="1"/>
  <c r="H536" i="31"/>
  <c r="K536" i="31" s="1"/>
  <c r="J536" i="31" s="1"/>
  <c r="H537" i="31"/>
  <c r="K537" i="31" s="1"/>
  <c r="J537" i="31" s="1"/>
  <c r="H538" i="31"/>
  <c r="K538" i="31" s="1"/>
  <c r="J538" i="31" s="1"/>
  <c r="H539" i="31"/>
  <c r="K539" i="31" s="1"/>
  <c r="J539" i="31" s="1"/>
  <c r="H540" i="31"/>
  <c r="K540" i="31" s="1"/>
  <c r="J540" i="31" s="1"/>
  <c r="H541" i="31"/>
  <c r="K541" i="31" s="1"/>
  <c r="J541" i="31" s="1"/>
  <c r="H542" i="31"/>
  <c r="K542" i="31" s="1"/>
  <c r="J542" i="31" s="1"/>
  <c r="H543" i="31"/>
  <c r="K543" i="31" s="1"/>
  <c r="J543" i="31" s="1"/>
  <c r="H544" i="31"/>
  <c r="K544" i="31" s="1"/>
  <c r="J544" i="31" s="1"/>
  <c r="H545" i="31"/>
  <c r="K545" i="31" s="1"/>
  <c r="J545" i="31" s="1"/>
  <c r="H546" i="31"/>
  <c r="K546" i="31" s="1"/>
  <c r="J546" i="31" s="1"/>
  <c r="H547" i="31"/>
  <c r="K547" i="31" s="1"/>
  <c r="J547" i="31" s="1"/>
  <c r="H548" i="31"/>
  <c r="K548" i="31" s="1"/>
  <c r="J548" i="31" s="1"/>
  <c r="H549" i="31"/>
  <c r="K549" i="31" s="1"/>
  <c r="J549" i="31" s="1"/>
  <c r="H550" i="31"/>
  <c r="K550" i="31" s="1"/>
  <c r="J550" i="31" s="1"/>
  <c r="H551" i="31"/>
  <c r="K551" i="31" s="1"/>
  <c r="J551" i="31" s="1"/>
  <c r="H552" i="31"/>
  <c r="K552" i="31" s="1"/>
  <c r="J552" i="31" s="1"/>
  <c r="H553" i="31"/>
  <c r="K553" i="31" s="1"/>
  <c r="J553" i="31" s="1"/>
  <c r="H554" i="31"/>
  <c r="K554" i="31" s="1"/>
  <c r="J554" i="31" s="1"/>
  <c r="H555" i="31"/>
  <c r="K555" i="31" s="1"/>
  <c r="J555" i="31" s="1"/>
  <c r="H556" i="31"/>
  <c r="K556" i="31" s="1"/>
  <c r="J556" i="31" s="1"/>
  <c r="H557" i="31"/>
  <c r="K557" i="31" s="1"/>
  <c r="J557" i="31" s="1"/>
  <c r="L499" i="31"/>
  <c r="H499" i="31"/>
  <c r="L461" i="31"/>
  <c r="L462" i="31"/>
  <c r="L463" i="31"/>
  <c r="L464" i="31"/>
  <c r="L465" i="31"/>
  <c r="L466" i="31"/>
  <c r="L467" i="31"/>
  <c r="L468" i="31"/>
  <c r="L469" i="31"/>
  <c r="L470" i="31"/>
  <c r="L471" i="31"/>
  <c r="L472" i="31"/>
  <c r="L473" i="31"/>
  <c r="L474" i="31"/>
  <c r="L475" i="31"/>
  <c r="L476" i="31"/>
  <c r="L477" i="31"/>
  <c r="L478" i="31"/>
  <c r="L479" i="31"/>
  <c r="L480" i="31"/>
  <c r="L481" i="31"/>
  <c r="L482" i="31"/>
  <c r="L483" i="31"/>
  <c r="L484" i="31"/>
  <c r="L485" i="31"/>
  <c r="L486" i="31"/>
  <c r="L487" i="31"/>
  <c r="L488" i="31"/>
  <c r="L489" i="31"/>
  <c r="L490" i="31"/>
  <c r="L491" i="31"/>
  <c r="L492" i="31"/>
  <c r="H461" i="31"/>
  <c r="H462" i="31"/>
  <c r="K462" i="31" s="1"/>
  <c r="J462" i="31" s="1"/>
  <c r="H463" i="31"/>
  <c r="K463" i="31" s="1"/>
  <c r="J463" i="31" s="1"/>
  <c r="H464" i="31"/>
  <c r="H465" i="31"/>
  <c r="K465" i="31" s="1"/>
  <c r="J465" i="31" s="1"/>
  <c r="H466" i="31"/>
  <c r="K466" i="31" s="1"/>
  <c r="J466" i="31" s="1"/>
  <c r="H467" i="31"/>
  <c r="K467" i="31" s="1"/>
  <c r="J467" i="31" s="1"/>
  <c r="H468" i="31"/>
  <c r="K468" i="31" s="1"/>
  <c r="J468" i="31" s="1"/>
  <c r="H469" i="31"/>
  <c r="K469" i="31" s="1"/>
  <c r="J469" i="31" s="1"/>
  <c r="H470" i="31"/>
  <c r="K470" i="31" s="1"/>
  <c r="J470" i="31" s="1"/>
  <c r="H471" i="31"/>
  <c r="K471" i="31" s="1"/>
  <c r="J471" i="31" s="1"/>
  <c r="H472" i="31"/>
  <c r="K472" i="31" s="1"/>
  <c r="J472" i="31" s="1"/>
  <c r="H473" i="31"/>
  <c r="K473" i="31" s="1"/>
  <c r="J473" i="31" s="1"/>
  <c r="H474" i="31"/>
  <c r="K474" i="31" s="1"/>
  <c r="J474" i="31" s="1"/>
  <c r="H475" i="31"/>
  <c r="K475" i="31" s="1"/>
  <c r="J475" i="31" s="1"/>
  <c r="H476" i="31"/>
  <c r="K476" i="31" s="1"/>
  <c r="J476" i="31" s="1"/>
  <c r="H477" i="31"/>
  <c r="K477" i="31" s="1"/>
  <c r="J477" i="31" s="1"/>
  <c r="H478" i="31"/>
  <c r="K478" i="31" s="1"/>
  <c r="J478" i="31" s="1"/>
  <c r="H479" i="31"/>
  <c r="K479" i="31" s="1"/>
  <c r="J479" i="31" s="1"/>
  <c r="H480" i="31"/>
  <c r="K480" i="31" s="1"/>
  <c r="J480" i="31" s="1"/>
  <c r="H481" i="31"/>
  <c r="K481" i="31" s="1"/>
  <c r="J481" i="31" s="1"/>
  <c r="H482" i="31"/>
  <c r="K482" i="31" s="1"/>
  <c r="J482" i="31" s="1"/>
  <c r="H483" i="31"/>
  <c r="K483" i="31" s="1"/>
  <c r="J483" i="31" s="1"/>
  <c r="H484" i="31"/>
  <c r="K484" i="31" s="1"/>
  <c r="J484" i="31" s="1"/>
  <c r="H485" i="31"/>
  <c r="K485" i="31" s="1"/>
  <c r="J485" i="31" s="1"/>
  <c r="H486" i="31"/>
  <c r="K486" i="31" s="1"/>
  <c r="J486" i="31" s="1"/>
  <c r="H487" i="31"/>
  <c r="K487" i="31" s="1"/>
  <c r="J487" i="31" s="1"/>
  <c r="H488" i="31"/>
  <c r="K488" i="31" s="1"/>
  <c r="J488" i="31" s="1"/>
  <c r="H489" i="31"/>
  <c r="K489" i="31" s="1"/>
  <c r="J489" i="31" s="1"/>
  <c r="H490" i="31"/>
  <c r="K490" i="31" s="1"/>
  <c r="J490" i="31" s="1"/>
  <c r="H491" i="31"/>
  <c r="K491" i="31" s="1"/>
  <c r="J491" i="31" s="1"/>
  <c r="H492" i="31"/>
  <c r="K492" i="31" s="1"/>
  <c r="J492" i="31" s="1"/>
  <c r="L410" i="31"/>
  <c r="L331" i="31"/>
  <c r="L273" i="31"/>
  <c r="L274" i="31"/>
  <c r="L272" i="31"/>
  <c r="L206" i="31"/>
  <c r="L204" i="31"/>
  <c r="L205" i="31"/>
  <c r="L203" i="31"/>
  <c r="L182" i="31"/>
  <c r="L181" i="31"/>
  <c r="L178" i="31"/>
  <c r="L179" i="31"/>
  <c r="L180" i="31"/>
  <c r="L177" i="31"/>
  <c r="L106" i="31"/>
  <c r="L105" i="31"/>
  <c r="L44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5" i="31"/>
  <c r="L46" i="31"/>
  <c r="L47" i="31"/>
  <c r="L48" i="31"/>
  <c r="L51" i="31"/>
  <c r="L52" i="31"/>
  <c r="L53" i="31"/>
  <c r="L54" i="31"/>
  <c r="L55" i="31"/>
  <c r="L56" i="31"/>
  <c r="L57" i="31"/>
  <c r="L58" i="31"/>
  <c r="L59" i="31"/>
  <c r="L60" i="31"/>
  <c r="L61" i="31"/>
  <c r="L62" i="31"/>
  <c r="L63" i="31"/>
  <c r="L64" i="31"/>
  <c r="L65" i="31"/>
  <c r="L66" i="31"/>
  <c r="L69" i="31"/>
  <c r="L72" i="31"/>
  <c r="L73" i="31"/>
  <c r="L74" i="31"/>
  <c r="L75" i="31"/>
  <c r="L76" i="31"/>
  <c r="L77" i="31"/>
  <c r="L78" i="31"/>
  <c r="L79" i="31"/>
  <c r="L80" i="31"/>
  <c r="L81" i="31"/>
  <c r="L82" i="31"/>
  <c r="L83" i="31"/>
  <c r="L84" i="31"/>
  <c r="L85" i="31"/>
  <c r="L86" i="31"/>
  <c r="L87" i="31"/>
  <c r="L88" i="31"/>
  <c r="L89" i="31"/>
  <c r="L90" i="31"/>
  <c r="L91" i="31"/>
  <c r="L92" i="31"/>
  <c r="L93" i="31"/>
  <c r="L94" i="31"/>
  <c r="L95" i="31"/>
  <c r="L96" i="31"/>
  <c r="L97" i="31"/>
  <c r="L98" i="31"/>
  <c r="L99" i="31"/>
  <c r="L100" i="31"/>
  <c r="L101" i="31"/>
  <c r="L104" i="31"/>
  <c r="L107" i="31"/>
  <c r="L108" i="31"/>
  <c r="L109" i="31"/>
  <c r="L110" i="31"/>
  <c r="L111" i="31"/>
  <c r="L112" i="31"/>
  <c r="L113" i="31"/>
  <c r="L114" i="31"/>
  <c r="L115" i="31"/>
  <c r="L116" i="31"/>
  <c r="L117" i="31"/>
  <c r="L118" i="31"/>
  <c r="L119" i="31"/>
  <c r="L120" i="31"/>
  <c r="L121" i="31"/>
  <c r="L122" i="31"/>
  <c r="L123" i="31"/>
  <c r="L124" i="31"/>
  <c r="L125" i="31"/>
  <c r="L126" i="31"/>
  <c r="L127" i="31"/>
  <c r="L128" i="31"/>
  <c r="L129" i="31"/>
  <c r="L130" i="31"/>
  <c r="L131" i="31"/>
  <c r="L132" i="31"/>
  <c r="L133" i="31"/>
  <c r="L134" i="31"/>
  <c r="L135" i="31"/>
  <c r="L136" i="31"/>
  <c r="L137" i="31"/>
  <c r="L140" i="31"/>
  <c r="L141" i="31"/>
  <c r="L142" i="31"/>
  <c r="L143" i="31"/>
  <c r="L144" i="31"/>
  <c r="L145" i="31"/>
  <c r="L146" i="31"/>
  <c r="L147" i="31"/>
  <c r="L148" i="31"/>
  <c r="L149" i="31"/>
  <c r="L150" i="31"/>
  <c r="L151" i="31"/>
  <c r="L152" i="31"/>
  <c r="L153" i="31"/>
  <c r="L154" i="31"/>
  <c r="L155" i="31"/>
  <c r="L156" i="31"/>
  <c r="L157" i="31"/>
  <c r="L158" i="31"/>
  <c r="L159" i="31"/>
  <c r="L160" i="31"/>
  <c r="L161" i="31"/>
  <c r="L162" i="31"/>
  <c r="L163" i="31"/>
  <c r="L164" i="31"/>
  <c r="L165" i="31"/>
  <c r="L166" i="31"/>
  <c r="L167" i="31"/>
  <c r="L168" i="31"/>
  <c r="L169" i="31"/>
  <c r="L170" i="31"/>
  <c r="L171" i="31"/>
  <c r="L172" i="31"/>
  <c r="L173" i="31"/>
  <c r="L174" i="31"/>
  <c r="L175" i="31"/>
  <c r="L176" i="31"/>
  <c r="L183" i="31"/>
  <c r="L184" i="31"/>
  <c r="L185" i="31"/>
  <c r="L186" i="31"/>
  <c r="L187" i="31"/>
  <c r="L188" i="31"/>
  <c r="L189" i="31"/>
  <c r="L190" i="31"/>
  <c r="L191" i="31"/>
  <c r="L192" i="31"/>
  <c r="L193" i="31"/>
  <c r="L194" i="31"/>
  <c r="L195" i="31"/>
  <c r="L196" i="31"/>
  <c r="L197" i="31"/>
  <c r="L198" i="31"/>
  <c r="L199" i="31"/>
  <c r="L200" i="31"/>
  <c r="L201" i="31"/>
  <c r="L202" i="31"/>
  <c r="L207" i="31"/>
  <c r="L208" i="31"/>
  <c r="L209" i="31"/>
  <c r="L210" i="31"/>
  <c r="L211" i="31"/>
  <c r="L212" i="31"/>
  <c r="L213" i="31"/>
  <c r="L214" i="31"/>
  <c r="L215" i="31"/>
  <c r="L216" i="31"/>
  <c r="L217" i="31"/>
  <c r="L218" i="31"/>
  <c r="L219" i="31"/>
  <c r="L220" i="31"/>
  <c r="L221" i="31"/>
  <c r="L222" i="31"/>
  <c r="L223" i="31"/>
  <c r="L224" i="31"/>
  <c r="L225" i="31"/>
  <c r="L226" i="31"/>
  <c r="L227" i="31"/>
  <c r="L228" i="31"/>
  <c r="L229" i="31"/>
  <c r="L232" i="31"/>
  <c r="L233" i="31"/>
  <c r="L234" i="31"/>
  <c r="L235" i="31"/>
  <c r="L236" i="31"/>
  <c r="L237" i="31"/>
  <c r="L238" i="31"/>
  <c r="L239" i="31"/>
  <c r="L240" i="31"/>
  <c r="L241" i="31"/>
  <c r="L242" i="31"/>
  <c r="L245" i="31"/>
  <c r="L246" i="31"/>
  <c r="L247" i="31"/>
  <c r="L250" i="31"/>
  <c r="L253" i="31"/>
  <c r="L256" i="31"/>
  <c r="L257" i="31"/>
  <c r="L258" i="31"/>
  <c r="L259" i="31"/>
  <c r="L260" i="31"/>
  <c r="L261" i="31"/>
  <c r="L262" i="31"/>
  <c r="L263" i="31"/>
  <c r="L264" i="31"/>
  <c r="L265" i="31"/>
  <c r="L266" i="31"/>
  <c r="L267" i="31"/>
  <c r="L268" i="31"/>
  <c r="L269" i="31"/>
  <c r="L270" i="31"/>
  <c r="L271" i="31"/>
  <c r="L275" i="31"/>
  <c r="L276" i="31"/>
  <c r="L277" i="31"/>
  <c r="L278" i="31"/>
  <c r="L279" i="31"/>
  <c r="L280" i="31"/>
  <c r="L281" i="31"/>
  <c r="L282" i="31"/>
  <c r="L283" i="31"/>
  <c r="L284" i="31"/>
  <c r="L285" i="31"/>
  <c r="L286" i="31"/>
  <c r="L287" i="31"/>
  <c r="L288" i="31"/>
  <c r="L289" i="31"/>
  <c r="L290" i="31"/>
  <c r="L291" i="31"/>
  <c r="L292" i="31"/>
  <c r="L293" i="31"/>
  <c r="L294" i="31"/>
  <c r="L297" i="31"/>
  <c r="L298" i="31"/>
  <c r="L299" i="31"/>
  <c r="L300" i="31"/>
  <c r="L301" i="31"/>
  <c r="L302" i="31"/>
  <c r="L303" i="31"/>
  <c r="L304" i="31"/>
  <c r="L305" i="31"/>
  <c r="L306" i="31"/>
  <c r="L307" i="31"/>
  <c r="L310" i="31"/>
  <c r="L311" i="31"/>
  <c r="L312" i="31"/>
  <c r="L313" i="31"/>
  <c r="L314" i="31"/>
  <c r="L315" i="31"/>
  <c r="L316" i="31"/>
  <c r="L317" i="31"/>
  <c r="L318" i="31"/>
  <c r="L319" i="31"/>
  <c r="L320" i="31"/>
  <c r="L321" i="31"/>
  <c r="L322" i="31"/>
  <c r="L323" i="31"/>
  <c r="L324" i="31"/>
  <c r="L325" i="31"/>
  <c r="L326" i="31"/>
  <c r="L327" i="31"/>
  <c r="L328" i="31"/>
  <c r="L329" i="31"/>
  <c r="L330" i="31"/>
  <c r="L332" i="31"/>
  <c r="L333" i="31"/>
  <c r="L334" i="31"/>
  <c r="L335" i="31"/>
  <c r="L336" i="31"/>
  <c r="L337" i="31"/>
  <c r="L338" i="31"/>
  <c r="L339" i="31"/>
  <c r="L340" i="31"/>
  <c r="L341" i="31"/>
  <c r="L342" i="31"/>
  <c r="L343" i="31"/>
  <c r="L344" i="31"/>
  <c r="L345" i="31"/>
  <c r="L346" i="31"/>
  <c r="L347" i="31"/>
  <c r="L350" i="31"/>
  <c r="L353" i="31"/>
  <c r="L354" i="31"/>
  <c r="L355" i="31"/>
  <c r="L356" i="31"/>
  <c r="L357" i="31"/>
  <c r="L358" i="31"/>
  <c r="L359" i="31"/>
  <c r="L360" i="31"/>
  <c r="L361" i="31"/>
  <c r="L362" i="31"/>
  <c r="L363" i="31"/>
  <c r="L364" i="31"/>
  <c r="L365" i="31"/>
  <c r="L366" i="31"/>
  <c r="L367" i="31"/>
  <c r="L368" i="31"/>
  <c r="L369" i="31"/>
  <c r="L370" i="31"/>
  <c r="L371" i="31"/>
  <c r="L372" i="31"/>
  <c r="L373" i="31"/>
  <c r="L374" i="31"/>
  <c r="L375" i="31"/>
  <c r="L376" i="31"/>
  <c r="L377" i="31"/>
  <c r="L378" i="31"/>
  <c r="L379" i="31"/>
  <c r="L380" i="31"/>
  <c r="L381" i="31"/>
  <c r="L382" i="31"/>
  <c r="L383" i="31"/>
  <c r="L384" i="31"/>
  <c r="L385" i="31"/>
  <c r="L386" i="31"/>
  <c r="L387" i="31"/>
  <c r="L388" i="31"/>
  <c r="L389" i="31"/>
  <c r="L390" i="31"/>
  <c r="L391" i="31"/>
  <c r="L392" i="31"/>
  <c r="L393" i="31"/>
  <c r="L394" i="31"/>
  <c r="L395" i="31"/>
  <c r="L396" i="31"/>
  <c r="L397" i="31"/>
  <c r="L398" i="31"/>
  <c r="L399" i="31"/>
  <c r="L400" i="31"/>
  <c r="L401" i="31"/>
  <c r="L402" i="31"/>
  <c r="L403" i="31"/>
  <c r="L404" i="31"/>
  <c r="L405" i="31"/>
  <c r="L406" i="31"/>
  <c r="L407" i="31"/>
  <c r="L408" i="31"/>
  <c r="L409" i="31"/>
  <c r="L411" i="31"/>
  <c r="L412" i="31"/>
  <c r="L413" i="31"/>
  <c r="L414" i="31"/>
  <c r="L415" i="31"/>
  <c r="L416" i="31"/>
  <c r="L417" i="31"/>
  <c r="L418" i="31"/>
  <c r="L419" i="31"/>
  <c r="L420" i="31"/>
  <c r="L421" i="31"/>
  <c r="L422" i="31"/>
  <c r="L423" i="31"/>
  <c r="L424" i="31"/>
  <c r="L425" i="31"/>
  <c r="L426" i="31"/>
  <c r="L427" i="31"/>
  <c r="L428" i="31"/>
  <c r="L429" i="31"/>
  <c r="L430" i="31"/>
  <c r="L431" i="31"/>
  <c r="L432" i="31"/>
  <c r="L433" i="31"/>
  <c r="L434" i="31"/>
  <c r="L435" i="31"/>
  <c r="L436" i="31"/>
  <c r="L437" i="31"/>
  <c r="L438" i="31"/>
  <c r="L439" i="31"/>
  <c r="L440" i="31"/>
  <c r="L441" i="31"/>
  <c r="L442" i="31"/>
  <c r="L443" i="31"/>
  <c r="L444" i="31"/>
  <c r="L445" i="31"/>
  <c r="L446" i="31"/>
  <c r="L447" i="31"/>
  <c r="H11" i="31"/>
  <c r="H12" i="31"/>
  <c r="K12" i="31" s="1"/>
  <c r="J12" i="31" s="1"/>
  <c r="H13" i="31"/>
  <c r="K13" i="31" s="1"/>
  <c r="J13" i="31" s="1"/>
  <c r="H14" i="31"/>
  <c r="K14" i="31" s="1"/>
  <c r="J14" i="31" s="1"/>
  <c r="H15" i="31"/>
  <c r="K15" i="31" s="1"/>
  <c r="J15" i="31" s="1"/>
  <c r="H16" i="31"/>
  <c r="K16" i="31" s="1"/>
  <c r="J16" i="31" s="1"/>
  <c r="H17" i="31"/>
  <c r="K17" i="31" s="1"/>
  <c r="J17" i="31" s="1"/>
  <c r="H18" i="31"/>
  <c r="K18" i="31" s="1"/>
  <c r="J18" i="31" s="1"/>
  <c r="H19" i="31"/>
  <c r="K19" i="31" s="1"/>
  <c r="J19" i="31" s="1"/>
  <c r="H20" i="31"/>
  <c r="K20" i="31" s="1"/>
  <c r="J20" i="31" s="1"/>
  <c r="H21" i="31"/>
  <c r="K21" i="31" s="1"/>
  <c r="J21" i="31" s="1"/>
  <c r="H22" i="31"/>
  <c r="K22" i="31" s="1"/>
  <c r="J22" i="31" s="1"/>
  <c r="H23" i="31"/>
  <c r="K23" i="31" s="1"/>
  <c r="J23" i="31" s="1"/>
  <c r="H24" i="31"/>
  <c r="K24" i="31" s="1"/>
  <c r="J24" i="31" s="1"/>
  <c r="H25" i="31"/>
  <c r="K25" i="31" s="1"/>
  <c r="J25" i="31" s="1"/>
  <c r="H26" i="31"/>
  <c r="K26" i="31" s="1"/>
  <c r="J26" i="31" s="1"/>
  <c r="H27" i="31"/>
  <c r="K27" i="31" s="1"/>
  <c r="J27" i="31" s="1"/>
  <c r="H28" i="31"/>
  <c r="K28" i="31" s="1"/>
  <c r="J28" i="31" s="1"/>
  <c r="H29" i="31"/>
  <c r="K29" i="31" s="1"/>
  <c r="J29" i="31" s="1"/>
  <c r="H30" i="31"/>
  <c r="K30" i="31" s="1"/>
  <c r="J30" i="31" s="1"/>
  <c r="H31" i="31"/>
  <c r="K31" i="31" s="1"/>
  <c r="J31" i="31" s="1"/>
  <c r="H32" i="31"/>
  <c r="K32" i="31" s="1"/>
  <c r="J32" i="31" s="1"/>
  <c r="H33" i="31"/>
  <c r="K33" i="31" s="1"/>
  <c r="J33" i="31" s="1"/>
  <c r="H34" i="31"/>
  <c r="K34" i="31" s="1"/>
  <c r="J34" i="31" s="1"/>
  <c r="H35" i="31"/>
  <c r="K35" i="31" s="1"/>
  <c r="J35" i="31" s="1"/>
  <c r="H36" i="31"/>
  <c r="K36" i="31" s="1"/>
  <c r="J36" i="31" s="1"/>
  <c r="H37" i="31"/>
  <c r="K37" i="31" s="1"/>
  <c r="J37" i="31" s="1"/>
  <c r="H38" i="31"/>
  <c r="K38" i="31" s="1"/>
  <c r="J38" i="31" s="1"/>
  <c r="H39" i="31"/>
  <c r="K39" i="31" s="1"/>
  <c r="J39" i="31" s="1"/>
  <c r="H40" i="31"/>
  <c r="K40" i="31" s="1"/>
  <c r="J40" i="31" s="1"/>
  <c r="H41" i="31"/>
  <c r="K41" i="31" s="1"/>
  <c r="J41" i="31" s="1"/>
  <c r="H42" i="31"/>
  <c r="K42" i="31" s="1"/>
  <c r="J42" i="31" s="1"/>
  <c r="H43" i="31"/>
  <c r="K43" i="31" s="1"/>
  <c r="J43" i="31" s="1"/>
  <c r="H44" i="31"/>
  <c r="K44" i="31" s="1"/>
  <c r="J44" i="31" s="1"/>
  <c r="H45" i="31"/>
  <c r="K45" i="31" s="1"/>
  <c r="J45" i="31" s="1"/>
  <c r="H46" i="31"/>
  <c r="K46" i="31" s="1"/>
  <c r="J46" i="31" s="1"/>
  <c r="H47" i="31"/>
  <c r="K47" i="31" s="1"/>
  <c r="J47" i="31" s="1"/>
  <c r="H48" i="31"/>
  <c r="K48" i="31" s="1"/>
  <c r="J48" i="31" s="1"/>
  <c r="H51" i="31"/>
  <c r="K51" i="31" s="1"/>
  <c r="J51" i="31" s="1"/>
  <c r="H52" i="31"/>
  <c r="K52" i="31" s="1"/>
  <c r="J52" i="31" s="1"/>
  <c r="H53" i="31"/>
  <c r="K53" i="31" s="1"/>
  <c r="J53" i="31" s="1"/>
  <c r="H54" i="31"/>
  <c r="K54" i="31" s="1"/>
  <c r="J54" i="31" s="1"/>
  <c r="H55" i="31"/>
  <c r="K55" i="31" s="1"/>
  <c r="J55" i="31" s="1"/>
  <c r="H56" i="31"/>
  <c r="K56" i="31" s="1"/>
  <c r="J56" i="31" s="1"/>
  <c r="H57" i="31"/>
  <c r="K57" i="31" s="1"/>
  <c r="J57" i="31" s="1"/>
  <c r="H58" i="31"/>
  <c r="K58" i="31" s="1"/>
  <c r="J58" i="31" s="1"/>
  <c r="H59" i="31"/>
  <c r="K59" i="31" s="1"/>
  <c r="J59" i="31" s="1"/>
  <c r="H60" i="31"/>
  <c r="K60" i="31" s="1"/>
  <c r="J60" i="31" s="1"/>
  <c r="H61" i="31"/>
  <c r="K61" i="31" s="1"/>
  <c r="J61" i="31" s="1"/>
  <c r="H62" i="31"/>
  <c r="K62" i="31" s="1"/>
  <c r="J62" i="31" s="1"/>
  <c r="H63" i="31"/>
  <c r="K63" i="31" s="1"/>
  <c r="J63" i="31" s="1"/>
  <c r="H64" i="31"/>
  <c r="K64" i="31" s="1"/>
  <c r="J64" i="31" s="1"/>
  <c r="H65" i="31"/>
  <c r="K65" i="31" s="1"/>
  <c r="J65" i="31" s="1"/>
  <c r="H66" i="31"/>
  <c r="K66" i="31" s="1"/>
  <c r="J66" i="31" s="1"/>
  <c r="H69" i="31"/>
  <c r="K69" i="31" s="1"/>
  <c r="J69" i="31" s="1"/>
  <c r="H72" i="31"/>
  <c r="K72" i="31" s="1"/>
  <c r="J72" i="31" s="1"/>
  <c r="H73" i="31"/>
  <c r="K73" i="31" s="1"/>
  <c r="J73" i="31" s="1"/>
  <c r="H74" i="31"/>
  <c r="K74" i="31" s="1"/>
  <c r="J74" i="31" s="1"/>
  <c r="H75" i="31"/>
  <c r="K75" i="31" s="1"/>
  <c r="J75" i="31" s="1"/>
  <c r="H76" i="31"/>
  <c r="K76" i="31" s="1"/>
  <c r="J76" i="31" s="1"/>
  <c r="H77" i="31"/>
  <c r="K77" i="31" s="1"/>
  <c r="J77" i="31" s="1"/>
  <c r="H78" i="31"/>
  <c r="K78" i="31" s="1"/>
  <c r="J78" i="31" s="1"/>
  <c r="H79" i="31"/>
  <c r="K79" i="31" s="1"/>
  <c r="J79" i="31" s="1"/>
  <c r="H80" i="31"/>
  <c r="K80" i="31" s="1"/>
  <c r="J80" i="31" s="1"/>
  <c r="H81" i="31"/>
  <c r="K81" i="31" s="1"/>
  <c r="J81" i="31" s="1"/>
  <c r="H82" i="31"/>
  <c r="K82" i="31" s="1"/>
  <c r="J82" i="31" s="1"/>
  <c r="H83" i="31"/>
  <c r="K83" i="31" s="1"/>
  <c r="J83" i="31" s="1"/>
  <c r="H84" i="31"/>
  <c r="K84" i="31" s="1"/>
  <c r="J84" i="31" s="1"/>
  <c r="H85" i="31"/>
  <c r="K85" i="31" s="1"/>
  <c r="J85" i="31" s="1"/>
  <c r="H86" i="31"/>
  <c r="K86" i="31" s="1"/>
  <c r="J86" i="31" s="1"/>
  <c r="H87" i="31"/>
  <c r="K87" i="31" s="1"/>
  <c r="J87" i="31" s="1"/>
  <c r="H88" i="31"/>
  <c r="K88" i="31" s="1"/>
  <c r="J88" i="31" s="1"/>
  <c r="H89" i="31"/>
  <c r="K89" i="31" s="1"/>
  <c r="J89" i="31" s="1"/>
  <c r="H90" i="31"/>
  <c r="K90" i="31" s="1"/>
  <c r="J90" i="31" s="1"/>
  <c r="H91" i="31"/>
  <c r="K91" i="31" s="1"/>
  <c r="J91" i="31" s="1"/>
  <c r="H92" i="31"/>
  <c r="K92" i="31" s="1"/>
  <c r="J92" i="31" s="1"/>
  <c r="H93" i="31"/>
  <c r="K93" i="31" s="1"/>
  <c r="J93" i="31" s="1"/>
  <c r="H94" i="31"/>
  <c r="K94" i="31" s="1"/>
  <c r="J94" i="31" s="1"/>
  <c r="H95" i="31"/>
  <c r="K95" i="31" s="1"/>
  <c r="J95" i="31" s="1"/>
  <c r="H96" i="31"/>
  <c r="K96" i="31" s="1"/>
  <c r="J96" i="31" s="1"/>
  <c r="H97" i="31"/>
  <c r="K97" i="31" s="1"/>
  <c r="J97" i="31" s="1"/>
  <c r="H98" i="31"/>
  <c r="K98" i="31" s="1"/>
  <c r="J98" i="31" s="1"/>
  <c r="H99" i="31"/>
  <c r="K99" i="31" s="1"/>
  <c r="J99" i="31" s="1"/>
  <c r="H100" i="31"/>
  <c r="K100" i="31" s="1"/>
  <c r="J100" i="31" s="1"/>
  <c r="H101" i="31"/>
  <c r="K101" i="31" s="1"/>
  <c r="J101" i="31" s="1"/>
  <c r="H104" i="31"/>
  <c r="K104" i="31" s="1"/>
  <c r="J104" i="31" s="1"/>
  <c r="H105" i="31"/>
  <c r="K105" i="31" s="1"/>
  <c r="J105" i="31" s="1"/>
  <c r="H106" i="31"/>
  <c r="K106" i="31" s="1"/>
  <c r="J106" i="31" s="1"/>
  <c r="H107" i="31"/>
  <c r="K107" i="31" s="1"/>
  <c r="J107" i="31" s="1"/>
  <c r="H108" i="31"/>
  <c r="K108" i="31" s="1"/>
  <c r="J108" i="31" s="1"/>
  <c r="H109" i="31"/>
  <c r="K109" i="31" s="1"/>
  <c r="J109" i="31" s="1"/>
  <c r="H110" i="31"/>
  <c r="K110" i="31" s="1"/>
  <c r="J110" i="31" s="1"/>
  <c r="H111" i="31"/>
  <c r="K111" i="31" s="1"/>
  <c r="J111" i="31" s="1"/>
  <c r="H112" i="31"/>
  <c r="K112" i="31" s="1"/>
  <c r="J112" i="31" s="1"/>
  <c r="H113" i="31"/>
  <c r="K113" i="31" s="1"/>
  <c r="J113" i="31" s="1"/>
  <c r="H114" i="31"/>
  <c r="K114" i="31" s="1"/>
  <c r="J114" i="31" s="1"/>
  <c r="H115" i="31"/>
  <c r="K115" i="31" s="1"/>
  <c r="J115" i="31" s="1"/>
  <c r="H116" i="31"/>
  <c r="K116" i="31" s="1"/>
  <c r="J116" i="31" s="1"/>
  <c r="H117" i="31"/>
  <c r="K117" i="31" s="1"/>
  <c r="J117" i="31" s="1"/>
  <c r="H118" i="31"/>
  <c r="K118" i="31" s="1"/>
  <c r="J118" i="31" s="1"/>
  <c r="H119" i="31"/>
  <c r="K119" i="31" s="1"/>
  <c r="J119" i="31" s="1"/>
  <c r="H120" i="31"/>
  <c r="K120" i="31" s="1"/>
  <c r="J120" i="31" s="1"/>
  <c r="H121" i="31"/>
  <c r="K121" i="31" s="1"/>
  <c r="J121" i="31" s="1"/>
  <c r="H122" i="31"/>
  <c r="K122" i="31" s="1"/>
  <c r="J122" i="31" s="1"/>
  <c r="H123" i="31"/>
  <c r="K123" i="31" s="1"/>
  <c r="J123" i="31" s="1"/>
  <c r="H124" i="31"/>
  <c r="K124" i="31" s="1"/>
  <c r="J124" i="31" s="1"/>
  <c r="H125" i="31"/>
  <c r="K125" i="31" s="1"/>
  <c r="J125" i="31" s="1"/>
  <c r="H126" i="31"/>
  <c r="K126" i="31" s="1"/>
  <c r="J126" i="31" s="1"/>
  <c r="H127" i="31"/>
  <c r="K127" i="31" s="1"/>
  <c r="J127" i="31" s="1"/>
  <c r="H128" i="31"/>
  <c r="K128" i="31" s="1"/>
  <c r="J128" i="31" s="1"/>
  <c r="H129" i="31"/>
  <c r="K129" i="31" s="1"/>
  <c r="J129" i="31" s="1"/>
  <c r="H130" i="31"/>
  <c r="K130" i="31" s="1"/>
  <c r="J130" i="31" s="1"/>
  <c r="H131" i="31"/>
  <c r="K131" i="31" s="1"/>
  <c r="J131" i="31" s="1"/>
  <c r="H132" i="31"/>
  <c r="K132" i="31" s="1"/>
  <c r="J132" i="31" s="1"/>
  <c r="H133" i="31"/>
  <c r="K133" i="31" s="1"/>
  <c r="J133" i="31" s="1"/>
  <c r="H134" i="31"/>
  <c r="K134" i="31" s="1"/>
  <c r="J134" i="31" s="1"/>
  <c r="H135" i="31"/>
  <c r="K135" i="31" s="1"/>
  <c r="J135" i="31" s="1"/>
  <c r="H136" i="31"/>
  <c r="K136" i="31" s="1"/>
  <c r="J136" i="31" s="1"/>
  <c r="H137" i="31"/>
  <c r="K137" i="31" s="1"/>
  <c r="J137" i="31" s="1"/>
  <c r="H140" i="31"/>
  <c r="K140" i="31" s="1"/>
  <c r="J140" i="31" s="1"/>
  <c r="H141" i="31"/>
  <c r="K141" i="31" s="1"/>
  <c r="J141" i="31" s="1"/>
  <c r="H142" i="31"/>
  <c r="K142" i="31" s="1"/>
  <c r="J142" i="31" s="1"/>
  <c r="H143" i="31"/>
  <c r="K143" i="31" s="1"/>
  <c r="J143" i="31" s="1"/>
  <c r="H144" i="31"/>
  <c r="K144" i="31" s="1"/>
  <c r="J144" i="31" s="1"/>
  <c r="H145" i="31"/>
  <c r="K145" i="31" s="1"/>
  <c r="J145" i="31" s="1"/>
  <c r="H146" i="31"/>
  <c r="K146" i="31" s="1"/>
  <c r="J146" i="31" s="1"/>
  <c r="H147" i="31"/>
  <c r="K147" i="31" s="1"/>
  <c r="J147" i="31" s="1"/>
  <c r="H148" i="31"/>
  <c r="K148" i="31" s="1"/>
  <c r="J148" i="31" s="1"/>
  <c r="H149" i="31"/>
  <c r="K149" i="31" s="1"/>
  <c r="J149" i="31" s="1"/>
  <c r="H150" i="31"/>
  <c r="K150" i="31" s="1"/>
  <c r="J150" i="31" s="1"/>
  <c r="H151" i="31"/>
  <c r="K151" i="31" s="1"/>
  <c r="J151" i="31" s="1"/>
  <c r="H152" i="31"/>
  <c r="K152" i="31" s="1"/>
  <c r="J152" i="31" s="1"/>
  <c r="H153" i="31"/>
  <c r="K153" i="31" s="1"/>
  <c r="J153" i="31" s="1"/>
  <c r="H154" i="31"/>
  <c r="K154" i="31" s="1"/>
  <c r="J154" i="31" s="1"/>
  <c r="H155" i="31"/>
  <c r="K155" i="31" s="1"/>
  <c r="J155" i="31" s="1"/>
  <c r="H156" i="31"/>
  <c r="K156" i="31" s="1"/>
  <c r="J156" i="31" s="1"/>
  <c r="H157" i="31"/>
  <c r="K157" i="31" s="1"/>
  <c r="J157" i="31" s="1"/>
  <c r="H158" i="31"/>
  <c r="K158" i="31" s="1"/>
  <c r="J158" i="31" s="1"/>
  <c r="H159" i="31"/>
  <c r="K159" i="31" s="1"/>
  <c r="J159" i="31" s="1"/>
  <c r="H160" i="31"/>
  <c r="K160" i="31" s="1"/>
  <c r="J160" i="31" s="1"/>
  <c r="H161" i="31"/>
  <c r="K161" i="31" s="1"/>
  <c r="J161" i="31" s="1"/>
  <c r="H162" i="31"/>
  <c r="K162" i="31" s="1"/>
  <c r="J162" i="31" s="1"/>
  <c r="H163" i="31"/>
  <c r="K163" i="31" s="1"/>
  <c r="J163" i="31" s="1"/>
  <c r="H164" i="31"/>
  <c r="K164" i="31" s="1"/>
  <c r="J164" i="31" s="1"/>
  <c r="H165" i="31"/>
  <c r="K165" i="31" s="1"/>
  <c r="J165" i="31" s="1"/>
  <c r="H166" i="31"/>
  <c r="K166" i="31" s="1"/>
  <c r="J166" i="31" s="1"/>
  <c r="H167" i="31"/>
  <c r="K167" i="31" s="1"/>
  <c r="J167" i="31" s="1"/>
  <c r="H168" i="31"/>
  <c r="K168" i="31" s="1"/>
  <c r="J168" i="31" s="1"/>
  <c r="H169" i="31"/>
  <c r="K169" i="31" s="1"/>
  <c r="J169" i="31" s="1"/>
  <c r="H170" i="31"/>
  <c r="K170" i="31" s="1"/>
  <c r="J170" i="31" s="1"/>
  <c r="H171" i="31"/>
  <c r="K171" i="31" s="1"/>
  <c r="J171" i="31" s="1"/>
  <c r="H172" i="31"/>
  <c r="K172" i="31" s="1"/>
  <c r="J172" i="31" s="1"/>
  <c r="H173" i="31"/>
  <c r="K173" i="31" s="1"/>
  <c r="J173" i="31" s="1"/>
  <c r="H174" i="31"/>
  <c r="K174" i="31" s="1"/>
  <c r="J174" i="31" s="1"/>
  <c r="H175" i="31"/>
  <c r="K175" i="31" s="1"/>
  <c r="J175" i="31" s="1"/>
  <c r="H176" i="31"/>
  <c r="K176" i="31" s="1"/>
  <c r="J176" i="31" s="1"/>
  <c r="H177" i="31"/>
  <c r="K177" i="31" s="1"/>
  <c r="J177" i="31" s="1"/>
  <c r="H178" i="31"/>
  <c r="K178" i="31" s="1"/>
  <c r="J178" i="31" s="1"/>
  <c r="H179" i="31"/>
  <c r="K179" i="31" s="1"/>
  <c r="J179" i="31" s="1"/>
  <c r="H180" i="31"/>
  <c r="K180" i="31" s="1"/>
  <c r="J180" i="31" s="1"/>
  <c r="H181" i="31"/>
  <c r="K181" i="31" s="1"/>
  <c r="J181" i="31" s="1"/>
  <c r="H182" i="31"/>
  <c r="K182" i="31" s="1"/>
  <c r="J182" i="31" s="1"/>
  <c r="H183" i="31"/>
  <c r="K183" i="31" s="1"/>
  <c r="J183" i="31" s="1"/>
  <c r="H184" i="31"/>
  <c r="K184" i="31" s="1"/>
  <c r="J184" i="31" s="1"/>
  <c r="H185" i="31"/>
  <c r="K185" i="31" s="1"/>
  <c r="J185" i="31" s="1"/>
  <c r="H186" i="31"/>
  <c r="K186" i="31" s="1"/>
  <c r="J186" i="31" s="1"/>
  <c r="H187" i="31"/>
  <c r="K187" i="31" s="1"/>
  <c r="J187" i="31" s="1"/>
  <c r="H188" i="31"/>
  <c r="K188" i="31" s="1"/>
  <c r="J188" i="31" s="1"/>
  <c r="H189" i="31"/>
  <c r="K189" i="31" s="1"/>
  <c r="J189" i="31" s="1"/>
  <c r="H190" i="31"/>
  <c r="K190" i="31" s="1"/>
  <c r="J190" i="31" s="1"/>
  <c r="H191" i="31"/>
  <c r="K191" i="31" s="1"/>
  <c r="J191" i="31" s="1"/>
  <c r="H192" i="31"/>
  <c r="K192" i="31" s="1"/>
  <c r="J192" i="31" s="1"/>
  <c r="H193" i="31"/>
  <c r="K193" i="31" s="1"/>
  <c r="J193" i="31" s="1"/>
  <c r="H194" i="31"/>
  <c r="K194" i="31" s="1"/>
  <c r="J194" i="31" s="1"/>
  <c r="H195" i="31"/>
  <c r="K195" i="31" s="1"/>
  <c r="J195" i="31" s="1"/>
  <c r="H196" i="31"/>
  <c r="K196" i="31" s="1"/>
  <c r="J196" i="31" s="1"/>
  <c r="H197" i="31"/>
  <c r="K197" i="31" s="1"/>
  <c r="J197" i="31" s="1"/>
  <c r="H198" i="31"/>
  <c r="K198" i="31" s="1"/>
  <c r="J198" i="31" s="1"/>
  <c r="H199" i="31"/>
  <c r="K199" i="31" s="1"/>
  <c r="J199" i="31" s="1"/>
  <c r="H200" i="31"/>
  <c r="K200" i="31" s="1"/>
  <c r="J200" i="31" s="1"/>
  <c r="H201" i="31"/>
  <c r="K201" i="31" s="1"/>
  <c r="J201" i="31" s="1"/>
  <c r="H202" i="31"/>
  <c r="K202" i="31" s="1"/>
  <c r="J202" i="31" s="1"/>
  <c r="H203" i="31"/>
  <c r="K203" i="31" s="1"/>
  <c r="J203" i="31" s="1"/>
  <c r="H204" i="31"/>
  <c r="K204" i="31" s="1"/>
  <c r="J204" i="31" s="1"/>
  <c r="H205" i="31"/>
  <c r="K205" i="31" s="1"/>
  <c r="J205" i="31" s="1"/>
  <c r="H206" i="31"/>
  <c r="K206" i="31" s="1"/>
  <c r="J206" i="31" s="1"/>
  <c r="H207" i="31"/>
  <c r="K207" i="31" s="1"/>
  <c r="J207" i="31" s="1"/>
  <c r="H208" i="31"/>
  <c r="K208" i="31" s="1"/>
  <c r="J208" i="31" s="1"/>
  <c r="H209" i="31"/>
  <c r="K209" i="31" s="1"/>
  <c r="J209" i="31" s="1"/>
  <c r="H210" i="31"/>
  <c r="K210" i="31" s="1"/>
  <c r="J210" i="31" s="1"/>
  <c r="H211" i="31"/>
  <c r="K211" i="31" s="1"/>
  <c r="J211" i="31" s="1"/>
  <c r="H212" i="31"/>
  <c r="K212" i="31" s="1"/>
  <c r="J212" i="31" s="1"/>
  <c r="H213" i="31"/>
  <c r="K213" i="31" s="1"/>
  <c r="J213" i="31" s="1"/>
  <c r="H214" i="31"/>
  <c r="K214" i="31" s="1"/>
  <c r="J214" i="31" s="1"/>
  <c r="H215" i="31"/>
  <c r="K215" i="31" s="1"/>
  <c r="J215" i="31" s="1"/>
  <c r="H216" i="31"/>
  <c r="K216" i="31" s="1"/>
  <c r="J216" i="31" s="1"/>
  <c r="H217" i="31"/>
  <c r="K217" i="31" s="1"/>
  <c r="J217" i="31" s="1"/>
  <c r="H218" i="31"/>
  <c r="K218" i="31" s="1"/>
  <c r="J218" i="31" s="1"/>
  <c r="H219" i="31"/>
  <c r="K219" i="31" s="1"/>
  <c r="J219" i="31" s="1"/>
  <c r="H220" i="31"/>
  <c r="K220" i="31" s="1"/>
  <c r="J220" i="31" s="1"/>
  <c r="H221" i="31"/>
  <c r="K221" i="31" s="1"/>
  <c r="J221" i="31" s="1"/>
  <c r="H222" i="31"/>
  <c r="K222" i="31" s="1"/>
  <c r="J222" i="31" s="1"/>
  <c r="H223" i="31"/>
  <c r="K223" i="31" s="1"/>
  <c r="J223" i="31" s="1"/>
  <c r="H224" i="31"/>
  <c r="K224" i="31" s="1"/>
  <c r="J224" i="31" s="1"/>
  <c r="H225" i="31"/>
  <c r="K225" i="31" s="1"/>
  <c r="J225" i="31" s="1"/>
  <c r="H226" i="31"/>
  <c r="K226" i="31" s="1"/>
  <c r="J226" i="31" s="1"/>
  <c r="H227" i="31"/>
  <c r="K227" i="31" s="1"/>
  <c r="J227" i="31" s="1"/>
  <c r="H228" i="31"/>
  <c r="K228" i="31" s="1"/>
  <c r="J228" i="31" s="1"/>
  <c r="H229" i="31"/>
  <c r="K229" i="31" s="1"/>
  <c r="J229" i="31" s="1"/>
  <c r="H232" i="31"/>
  <c r="K232" i="31" s="1"/>
  <c r="J232" i="31" s="1"/>
  <c r="H233" i="31"/>
  <c r="K233" i="31" s="1"/>
  <c r="J233" i="31" s="1"/>
  <c r="H234" i="31"/>
  <c r="K234" i="31" s="1"/>
  <c r="J234" i="31" s="1"/>
  <c r="H235" i="31"/>
  <c r="K235" i="31" s="1"/>
  <c r="J235" i="31" s="1"/>
  <c r="H236" i="31"/>
  <c r="K236" i="31" s="1"/>
  <c r="J236" i="31" s="1"/>
  <c r="H237" i="31"/>
  <c r="K237" i="31" s="1"/>
  <c r="J237" i="31" s="1"/>
  <c r="H238" i="31"/>
  <c r="K238" i="31" s="1"/>
  <c r="J238" i="31" s="1"/>
  <c r="H239" i="31"/>
  <c r="K239" i="31" s="1"/>
  <c r="J239" i="31" s="1"/>
  <c r="H240" i="31"/>
  <c r="K240" i="31" s="1"/>
  <c r="J240" i="31" s="1"/>
  <c r="H241" i="31"/>
  <c r="K241" i="31" s="1"/>
  <c r="J241" i="31" s="1"/>
  <c r="H242" i="31"/>
  <c r="K242" i="31" s="1"/>
  <c r="J242" i="31" s="1"/>
  <c r="H245" i="31"/>
  <c r="K245" i="31" s="1"/>
  <c r="J245" i="31" s="1"/>
  <c r="H246" i="31"/>
  <c r="K246" i="31" s="1"/>
  <c r="J246" i="31" s="1"/>
  <c r="H247" i="31"/>
  <c r="K247" i="31" s="1"/>
  <c r="J247" i="31" s="1"/>
  <c r="H250" i="31"/>
  <c r="K250" i="31" s="1"/>
  <c r="J250" i="31" s="1"/>
  <c r="H253" i="31"/>
  <c r="K253" i="31" s="1"/>
  <c r="J253" i="31" s="1"/>
  <c r="H256" i="31"/>
  <c r="K256" i="31" s="1"/>
  <c r="J256" i="31" s="1"/>
  <c r="H257" i="31"/>
  <c r="K257" i="31" s="1"/>
  <c r="J257" i="31" s="1"/>
  <c r="H258" i="31"/>
  <c r="K258" i="31" s="1"/>
  <c r="J258" i="31" s="1"/>
  <c r="H259" i="31"/>
  <c r="K259" i="31" s="1"/>
  <c r="J259" i="31" s="1"/>
  <c r="H260" i="31"/>
  <c r="K260" i="31" s="1"/>
  <c r="J260" i="31" s="1"/>
  <c r="H261" i="31"/>
  <c r="K261" i="31" s="1"/>
  <c r="J261" i="31" s="1"/>
  <c r="H262" i="31"/>
  <c r="K262" i="31" s="1"/>
  <c r="J262" i="31" s="1"/>
  <c r="H263" i="31"/>
  <c r="K263" i="31" s="1"/>
  <c r="J263" i="31" s="1"/>
  <c r="H264" i="31"/>
  <c r="K264" i="31" s="1"/>
  <c r="J264" i="31" s="1"/>
  <c r="H265" i="31"/>
  <c r="K265" i="31" s="1"/>
  <c r="J265" i="31" s="1"/>
  <c r="H266" i="31"/>
  <c r="K266" i="31" s="1"/>
  <c r="J266" i="31" s="1"/>
  <c r="H267" i="31"/>
  <c r="K267" i="31" s="1"/>
  <c r="J267" i="31" s="1"/>
  <c r="H268" i="31"/>
  <c r="K268" i="31" s="1"/>
  <c r="J268" i="31" s="1"/>
  <c r="H269" i="31"/>
  <c r="K269" i="31" s="1"/>
  <c r="J269" i="31" s="1"/>
  <c r="H270" i="31"/>
  <c r="K270" i="31" s="1"/>
  <c r="J270" i="31" s="1"/>
  <c r="H271" i="31"/>
  <c r="K271" i="31" s="1"/>
  <c r="J271" i="31" s="1"/>
  <c r="H272" i="31"/>
  <c r="K272" i="31" s="1"/>
  <c r="J272" i="31" s="1"/>
  <c r="H273" i="31"/>
  <c r="K273" i="31" s="1"/>
  <c r="J273" i="31" s="1"/>
  <c r="H274" i="31"/>
  <c r="K274" i="31" s="1"/>
  <c r="J274" i="31" s="1"/>
  <c r="H275" i="31"/>
  <c r="K275" i="31" s="1"/>
  <c r="J275" i="31" s="1"/>
  <c r="H276" i="31"/>
  <c r="K276" i="31" s="1"/>
  <c r="J276" i="31" s="1"/>
  <c r="H277" i="31"/>
  <c r="K277" i="31" s="1"/>
  <c r="J277" i="31" s="1"/>
  <c r="H278" i="31"/>
  <c r="K278" i="31" s="1"/>
  <c r="J278" i="31" s="1"/>
  <c r="H279" i="31"/>
  <c r="K279" i="31" s="1"/>
  <c r="J279" i="31" s="1"/>
  <c r="H280" i="31"/>
  <c r="K280" i="31" s="1"/>
  <c r="J280" i="31" s="1"/>
  <c r="H281" i="31"/>
  <c r="K281" i="31" s="1"/>
  <c r="J281" i="31" s="1"/>
  <c r="H282" i="31"/>
  <c r="K282" i="31" s="1"/>
  <c r="J282" i="31" s="1"/>
  <c r="H283" i="31"/>
  <c r="K283" i="31" s="1"/>
  <c r="J283" i="31" s="1"/>
  <c r="H284" i="31"/>
  <c r="K284" i="31" s="1"/>
  <c r="J284" i="31" s="1"/>
  <c r="H285" i="31"/>
  <c r="K285" i="31" s="1"/>
  <c r="J285" i="31" s="1"/>
  <c r="H286" i="31"/>
  <c r="K286" i="31" s="1"/>
  <c r="J286" i="31" s="1"/>
  <c r="H287" i="31"/>
  <c r="K287" i="31" s="1"/>
  <c r="J287" i="31" s="1"/>
  <c r="H288" i="31"/>
  <c r="K288" i="31" s="1"/>
  <c r="J288" i="31" s="1"/>
  <c r="H289" i="31"/>
  <c r="K289" i="31" s="1"/>
  <c r="J289" i="31" s="1"/>
  <c r="H290" i="31"/>
  <c r="K290" i="31" s="1"/>
  <c r="J290" i="31" s="1"/>
  <c r="H291" i="31"/>
  <c r="K291" i="31" s="1"/>
  <c r="J291" i="31" s="1"/>
  <c r="H292" i="31"/>
  <c r="K292" i="31" s="1"/>
  <c r="J292" i="31" s="1"/>
  <c r="H293" i="31"/>
  <c r="K293" i="31" s="1"/>
  <c r="J293" i="31" s="1"/>
  <c r="H294" i="31"/>
  <c r="K294" i="31" s="1"/>
  <c r="J294" i="31" s="1"/>
  <c r="H297" i="31"/>
  <c r="K297" i="31" s="1"/>
  <c r="J297" i="31" s="1"/>
  <c r="H298" i="31"/>
  <c r="K298" i="31" s="1"/>
  <c r="J298" i="31" s="1"/>
  <c r="H299" i="31"/>
  <c r="K299" i="31" s="1"/>
  <c r="J299" i="31" s="1"/>
  <c r="H300" i="31"/>
  <c r="K300" i="31" s="1"/>
  <c r="J300" i="31" s="1"/>
  <c r="H301" i="31"/>
  <c r="K301" i="31" s="1"/>
  <c r="J301" i="31" s="1"/>
  <c r="H302" i="31"/>
  <c r="K302" i="31" s="1"/>
  <c r="J302" i="31" s="1"/>
  <c r="H303" i="31"/>
  <c r="K303" i="31" s="1"/>
  <c r="J303" i="31" s="1"/>
  <c r="H304" i="31"/>
  <c r="K304" i="31" s="1"/>
  <c r="J304" i="31" s="1"/>
  <c r="H305" i="31"/>
  <c r="K305" i="31" s="1"/>
  <c r="J305" i="31" s="1"/>
  <c r="H306" i="31"/>
  <c r="K306" i="31" s="1"/>
  <c r="J306" i="31" s="1"/>
  <c r="H307" i="31"/>
  <c r="K307" i="31" s="1"/>
  <c r="J307" i="31" s="1"/>
  <c r="H310" i="31"/>
  <c r="K310" i="31" s="1"/>
  <c r="J310" i="31" s="1"/>
  <c r="H311" i="31"/>
  <c r="K311" i="31" s="1"/>
  <c r="J311" i="31" s="1"/>
  <c r="H312" i="31"/>
  <c r="K312" i="31" s="1"/>
  <c r="J312" i="31" s="1"/>
  <c r="H313" i="31"/>
  <c r="K313" i="31" s="1"/>
  <c r="J313" i="31" s="1"/>
  <c r="H314" i="31"/>
  <c r="K314" i="31" s="1"/>
  <c r="J314" i="31" s="1"/>
  <c r="H315" i="31"/>
  <c r="K315" i="31" s="1"/>
  <c r="J315" i="31" s="1"/>
  <c r="H316" i="31"/>
  <c r="K316" i="31" s="1"/>
  <c r="J316" i="31" s="1"/>
  <c r="H317" i="31"/>
  <c r="K317" i="31" s="1"/>
  <c r="J317" i="31" s="1"/>
  <c r="H318" i="31"/>
  <c r="K318" i="31" s="1"/>
  <c r="J318" i="31" s="1"/>
  <c r="H319" i="31"/>
  <c r="K319" i="31" s="1"/>
  <c r="J319" i="31" s="1"/>
  <c r="H320" i="31"/>
  <c r="K320" i="31" s="1"/>
  <c r="J320" i="31" s="1"/>
  <c r="H321" i="31"/>
  <c r="K321" i="31" s="1"/>
  <c r="J321" i="31" s="1"/>
  <c r="H322" i="31"/>
  <c r="K322" i="31" s="1"/>
  <c r="J322" i="31" s="1"/>
  <c r="H323" i="31"/>
  <c r="K323" i="31" s="1"/>
  <c r="J323" i="31" s="1"/>
  <c r="H324" i="31"/>
  <c r="K324" i="31" s="1"/>
  <c r="J324" i="31" s="1"/>
  <c r="H325" i="31"/>
  <c r="K325" i="31" s="1"/>
  <c r="J325" i="31" s="1"/>
  <c r="H326" i="31"/>
  <c r="K326" i="31" s="1"/>
  <c r="J326" i="31" s="1"/>
  <c r="H327" i="31"/>
  <c r="K327" i="31" s="1"/>
  <c r="J327" i="31" s="1"/>
  <c r="H328" i="31"/>
  <c r="K328" i="31" s="1"/>
  <c r="J328" i="31" s="1"/>
  <c r="H329" i="31"/>
  <c r="K329" i="31" s="1"/>
  <c r="J329" i="31" s="1"/>
  <c r="H330" i="31"/>
  <c r="K330" i="31" s="1"/>
  <c r="J330" i="31" s="1"/>
  <c r="H331" i="31"/>
  <c r="K331" i="31" s="1"/>
  <c r="J331" i="31" s="1"/>
  <c r="H332" i="31"/>
  <c r="K332" i="31" s="1"/>
  <c r="J332" i="31" s="1"/>
  <c r="H333" i="31"/>
  <c r="K333" i="31" s="1"/>
  <c r="J333" i="31" s="1"/>
  <c r="H334" i="31"/>
  <c r="K334" i="31" s="1"/>
  <c r="J334" i="31" s="1"/>
  <c r="H335" i="31"/>
  <c r="K335" i="31" s="1"/>
  <c r="J335" i="31" s="1"/>
  <c r="H336" i="31"/>
  <c r="K336" i="31" s="1"/>
  <c r="J336" i="31" s="1"/>
  <c r="H337" i="31"/>
  <c r="K337" i="31" s="1"/>
  <c r="J337" i="31" s="1"/>
  <c r="H338" i="31"/>
  <c r="K338" i="31" s="1"/>
  <c r="J338" i="31" s="1"/>
  <c r="H339" i="31"/>
  <c r="K339" i="31" s="1"/>
  <c r="J339" i="31" s="1"/>
  <c r="H340" i="31"/>
  <c r="K340" i="31" s="1"/>
  <c r="J340" i="31" s="1"/>
  <c r="H341" i="31"/>
  <c r="K341" i="31" s="1"/>
  <c r="J341" i="31" s="1"/>
  <c r="H342" i="31"/>
  <c r="K342" i="31" s="1"/>
  <c r="J342" i="31" s="1"/>
  <c r="H343" i="31"/>
  <c r="K343" i="31" s="1"/>
  <c r="J343" i="31" s="1"/>
  <c r="H344" i="31"/>
  <c r="K344" i="31" s="1"/>
  <c r="J344" i="31" s="1"/>
  <c r="H345" i="31"/>
  <c r="K345" i="31" s="1"/>
  <c r="J345" i="31" s="1"/>
  <c r="H346" i="31"/>
  <c r="K346" i="31" s="1"/>
  <c r="J346" i="31" s="1"/>
  <c r="H347" i="31"/>
  <c r="K347" i="31" s="1"/>
  <c r="J347" i="31" s="1"/>
  <c r="H350" i="31"/>
  <c r="K350" i="31" s="1"/>
  <c r="J350" i="31" s="1"/>
  <c r="H353" i="31"/>
  <c r="K353" i="31" s="1"/>
  <c r="J353" i="31" s="1"/>
  <c r="H354" i="31"/>
  <c r="K354" i="31" s="1"/>
  <c r="J354" i="31" s="1"/>
  <c r="H355" i="31"/>
  <c r="K355" i="31" s="1"/>
  <c r="J355" i="31" s="1"/>
  <c r="H356" i="31"/>
  <c r="K356" i="31" s="1"/>
  <c r="J356" i="31" s="1"/>
  <c r="H357" i="31"/>
  <c r="K357" i="31" s="1"/>
  <c r="J357" i="31" s="1"/>
  <c r="H358" i="31"/>
  <c r="K358" i="31" s="1"/>
  <c r="J358" i="31" s="1"/>
  <c r="H359" i="31"/>
  <c r="K359" i="31" s="1"/>
  <c r="J359" i="31" s="1"/>
  <c r="H360" i="31"/>
  <c r="K360" i="31" s="1"/>
  <c r="J360" i="31" s="1"/>
  <c r="H361" i="31"/>
  <c r="K361" i="31" s="1"/>
  <c r="J361" i="31" s="1"/>
  <c r="H362" i="31"/>
  <c r="K362" i="31" s="1"/>
  <c r="J362" i="31" s="1"/>
  <c r="H363" i="31"/>
  <c r="K363" i="31" s="1"/>
  <c r="J363" i="31" s="1"/>
  <c r="H364" i="31"/>
  <c r="K364" i="31" s="1"/>
  <c r="J364" i="31" s="1"/>
  <c r="H365" i="31"/>
  <c r="K365" i="31" s="1"/>
  <c r="J365" i="31" s="1"/>
  <c r="H366" i="31"/>
  <c r="K366" i="31" s="1"/>
  <c r="J366" i="31" s="1"/>
  <c r="H367" i="31"/>
  <c r="K367" i="31" s="1"/>
  <c r="J367" i="31" s="1"/>
  <c r="H368" i="31"/>
  <c r="K368" i="31" s="1"/>
  <c r="J368" i="31" s="1"/>
  <c r="H369" i="31"/>
  <c r="K369" i="31" s="1"/>
  <c r="J369" i="31" s="1"/>
  <c r="H370" i="31"/>
  <c r="K370" i="31" s="1"/>
  <c r="J370" i="31" s="1"/>
  <c r="H371" i="31"/>
  <c r="K371" i="31" s="1"/>
  <c r="J371" i="31" s="1"/>
  <c r="H372" i="31"/>
  <c r="K372" i="31" s="1"/>
  <c r="J372" i="31" s="1"/>
  <c r="H373" i="31"/>
  <c r="K373" i="31" s="1"/>
  <c r="J373" i="31" s="1"/>
  <c r="H374" i="31"/>
  <c r="K374" i="31" s="1"/>
  <c r="J374" i="31" s="1"/>
  <c r="H375" i="31"/>
  <c r="K375" i="31" s="1"/>
  <c r="J375" i="31" s="1"/>
  <c r="H376" i="31"/>
  <c r="K376" i="31" s="1"/>
  <c r="J376" i="31" s="1"/>
  <c r="H377" i="31"/>
  <c r="K377" i="31" s="1"/>
  <c r="J377" i="31" s="1"/>
  <c r="H378" i="31"/>
  <c r="K378" i="31" s="1"/>
  <c r="J378" i="31" s="1"/>
  <c r="H379" i="31"/>
  <c r="K379" i="31" s="1"/>
  <c r="J379" i="31" s="1"/>
  <c r="H380" i="31"/>
  <c r="K380" i="31" s="1"/>
  <c r="J380" i="31" s="1"/>
  <c r="H381" i="31"/>
  <c r="K381" i="31" s="1"/>
  <c r="J381" i="31" s="1"/>
  <c r="H382" i="31"/>
  <c r="K382" i="31" s="1"/>
  <c r="J382" i="31" s="1"/>
  <c r="H383" i="31"/>
  <c r="K383" i="31" s="1"/>
  <c r="J383" i="31" s="1"/>
  <c r="H384" i="31"/>
  <c r="K384" i="31" s="1"/>
  <c r="J384" i="31" s="1"/>
  <c r="H385" i="31"/>
  <c r="K385" i="31" s="1"/>
  <c r="J385" i="31" s="1"/>
  <c r="H386" i="31"/>
  <c r="K386" i="31" s="1"/>
  <c r="J386" i="31" s="1"/>
  <c r="H387" i="31"/>
  <c r="K387" i="31" s="1"/>
  <c r="J387" i="31" s="1"/>
  <c r="H388" i="31"/>
  <c r="K388" i="31" s="1"/>
  <c r="J388" i="31" s="1"/>
  <c r="H389" i="31"/>
  <c r="K389" i="31" s="1"/>
  <c r="J389" i="31" s="1"/>
  <c r="H390" i="31"/>
  <c r="K390" i="31" s="1"/>
  <c r="J390" i="31" s="1"/>
  <c r="H391" i="31"/>
  <c r="K391" i="31" s="1"/>
  <c r="J391" i="31" s="1"/>
  <c r="H392" i="31"/>
  <c r="K392" i="31" s="1"/>
  <c r="J392" i="31" s="1"/>
  <c r="H393" i="31"/>
  <c r="K393" i="31" s="1"/>
  <c r="J393" i="31" s="1"/>
  <c r="H394" i="31"/>
  <c r="K394" i="31" s="1"/>
  <c r="J394" i="31" s="1"/>
  <c r="H395" i="31"/>
  <c r="K395" i="31" s="1"/>
  <c r="J395" i="31" s="1"/>
  <c r="H396" i="31"/>
  <c r="K396" i="31" s="1"/>
  <c r="J396" i="31" s="1"/>
  <c r="H397" i="31"/>
  <c r="K397" i="31" s="1"/>
  <c r="J397" i="31" s="1"/>
  <c r="H398" i="31"/>
  <c r="K398" i="31" s="1"/>
  <c r="J398" i="31" s="1"/>
  <c r="H399" i="31"/>
  <c r="K399" i="31" s="1"/>
  <c r="J399" i="31" s="1"/>
  <c r="H400" i="31"/>
  <c r="K400" i="31" s="1"/>
  <c r="J400" i="31" s="1"/>
  <c r="H401" i="31"/>
  <c r="K401" i="31" s="1"/>
  <c r="J401" i="31" s="1"/>
  <c r="H402" i="31"/>
  <c r="K402" i="31" s="1"/>
  <c r="J402" i="31" s="1"/>
  <c r="H403" i="31"/>
  <c r="K403" i="31" s="1"/>
  <c r="J403" i="31" s="1"/>
  <c r="H404" i="31"/>
  <c r="K404" i="31" s="1"/>
  <c r="J404" i="31" s="1"/>
  <c r="H405" i="31"/>
  <c r="K405" i="31" s="1"/>
  <c r="J405" i="31" s="1"/>
  <c r="H406" i="31"/>
  <c r="K406" i="31" s="1"/>
  <c r="J406" i="31" s="1"/>
  <c r="H407" i="31"/>
  <c r="K407" i="31" s="1"/>
  <c r="J407" i="31" s="1"/>
  <c r="H408" i="31"/>
  <c r="K408" i="31" s="1"/>
  <c r="J408" i="31" s="1"/>
  <c r="H409" i="31"/>
  <c r="K409" i="31" s="1"/>
  <c r="J409" i="31" s="1"/>
  <c r="H410" i="31"/>
  <c r="K410" i="31" s="1"/>
  <c r="J410" i="31" s="1"/>
  <c r="H411" i="31"/>
  <c r="K411" i="31" s="1"/>
  <c r="J411" i="31" s="1"/>
  <c r="H412" i="31"/>
  <c r="K412" i="31" s="1"/>
  <c r="J412" i="31" s="1"/>
  <c r="H413" i="31"/>
  <c r="K413" i="31" s="1"/>
  <c r="J413" i="31" s="1"/>
  <c r="H414" i="31"/>
  <c r="K414" i="31" s="1"/>
  <c r="J414" i="31" s="1"/>
  <c r="H415" i="31"/>
  <c r="K415" i="31" s="1"/>
  <c r="J415" i="31" s="1"/>
  <c r="H416" i="31"/>
  <c r="K416" i="31" s="1"/>
  <c r="J416" i="31" s="1"/>
  <c r="H417" i="31"/>
  <c r="K417" i="31" s="1"/>
  <c r="J417" i="31" s="1"/>
  <c r="H418" i="31"/>
  <c r="K418" i="31" s="1"/>
  <c r="J418" i="31" s="1"/>
  <c r="H419" i="31"/>
  <c r="K419" i="31" s="1"/>
  <c r="J419" i="31" s="1"/>
  <c r="H420" i="31"/>
  <c r="K420" i="31" s="1"/>
  <c r="J420" i="31" s="1"/>
  <c r="H421" i="31"/>
  <c r="K421" i="31" s="1"/>
  <c r="J421" i="31" s="1"/>
  <c r="H422" i="31"/>
  <c r="K422" i="31" s="1"/>
  <c r="J422" i="31" s="1"/>
  <c r="H423" i="31"/>
  <c r="K423" i="31" s="1"/>
  <c r="J423" i="31" s="1"/>
  <c r="H424" i="31"/>
  <c r="K424" i="31" s="1"/>
  <c r="J424" i="31" s="1"/>
  <c r="H425" i="31"/>
  <c r="K425" i="31" s="1"/>
  <c r="J425" i="31" s="1"/>
  <c r="H426" i="31"/>
  <c r="K426" i="31" s="1"/>
  <c r="J426" i="31" s="1"/>
  <c r="H427" i="31"/>
  <c r="K427" i="31" s="1"/>
  <c r="J427" i="31" s="1"/>
  <c r="H428" i="31"/>
  <c r="K428" i="31" s="1"/>
  <c r="J428" i="31" s="1"/>
  <c r="H429" i="31"/>
  <c r="K429" i="31" s="1"/>
  <c r="J429" i="31" s="1"/>
  <c r="H430" i="31"/>
  <c r="K430" i="31" s="1"/>
  <c r="J430" i="31" s="1"/>
  <c r="H431" i="31"/>
  <c r="K431" i="31" s="1"/>
  <c r="J431" i="31" s="1"/>
  <c r="H432" i="31"/>
  <c r="K432" i="31" s="1"/>
  <c r="J432" i="31" s="1"/>
  <c r="H433" i="31"/>
  <c r="K433" i="31" s="1"/>
  <c r="J433" i="31" s="1"/>
  <c r="H434" i="31"/>
  <c r="K434" i="31" s="1"/>
  <c r="J434" i="31" s="1"/>
  <c r="H435" i="31"/>
  <c r="K435" i="31" s="1"/>
  <c r="J435" i="31" s="1"/>
  <c r="H436" i="31"/>
  <c r="K436" i="31" s="1"/>
  <c r="J436" i="31" s="1"/>
  <c r="H437" i="31"/>
  <c r="K437" i="31" s="1"/>
  <c r="J437" i="31" s="1"/>
  <c r="H438" i="31"/>
  <c r="K438" i="31" s="1"/>
  <c r="J438" i="31" s="1"/>
  <c r="H439" i="31"/>
  <c r="K439" i="31" s="1"/>
  <c r="J439" i="31" s="1"/>
  <c r="H440" i="31"/>
  <c r="K440" i="31" s="1"/>
  <c r="J440" i="31" s="1"/>
  <c r="H441" i="31"/>
  <c r="K441" i="31" s="1"/>
  <c r="J441" i="31" s="1"/>
  <c r="H442" i="31"/>
  <c r="K442" i="31" s="1"/>
  <c r="J442" i="31" s="1"/>
  <c r="H443" i="31"/>
  <c r="K443" i="31" s="1"/>
  <c r="J443" i="31" s="1"/>
  <c r="H444" i="31"/>
  <c r="K444" i="31" s="1"/>
  <c r="J444" i="31" s="1"/>
  <c r="H445" i="31"/>
  <c r="K445" i="31" s="1"/>
  <c r="J445" i="31" s="1"/>
  <c r="H446" i="31"/>
  <c r="K446" i="31" s="1"/>
  <c r="J446" i="31" s="1"/>
  <c r="H447" i="31"/>
  <c r="K447" i="31" s="1"/>
  <c r="J447" i="31" s="1"/>
  <c r="H448" i="31"/>
  <c r="K448" i="31" s="1"/>
  <c r="J448" i="31" s="1"/>
  <c r="H449" i="31"/>
  <c r="K449" i="31" s="1"/>
  <c r="J449" i="31" s="1"/>
  <c r="H450" i="31"/>
  <c r="K450" i="31" s="1"/>
  <c r="J450" i="31" s="1"/>
  <c r="H451" i="31"/>
  <c r="K451" i="31" s="1"/>
  <c r="J451" i="31" s="1"/>
  <c r="H452" i="31"/>
  <c r="K452" i="31" s="1"/>
  <c r="J452" i="31" s="1"/>
  <c r="L452" i="31"/>
  <c r="L449" i="31"/>
  <c r="L450" i="31"/>
  <c r="L451" i="31"/>
  <c r="L448" i="31"/>
  <c r="L10" i="31"/>
  <c r="H10" i="31"/>
  <c r="H627" i="31"/>
  <c r="H725" i="31"/>
  <c r="H733" i="31"/>
  <c r="J733" i="31"/>
  <c r="K733" i="31"/>
  <c r="H786" i="31"/>
  <c r="K786" i="31"/>
  <c r="H804" i="31"/>
  <c r="H812" i="31"/>
  <c r="K812" i="31"/>
  <c r="K499" i="31" l="1"/>
  <c r="H558" i="31"/>
  <c r="K566" i="31"/>
  <c r="J566" i="31" s="1"/>
  <c r="H594" i="31"/>
  <c r="K461" i="31"/>
  <c r="J461" i="31" s="1"/>
  <c r="H493" i="31"/>
  <c r="J688" i="31"/>
  <c r="J712" i="31" s="1"/>
  <c r="K712" i="31"/>
  <c r="K11" i="31"/>
  <c r="J11" i="31" s="1"/>
  <c r="H453" i="31"/>
  <c r="J499" i="31"/>
  <c r="J558" i="31" s="1"/>
  <c r="K558" i="31"/>
  <c r="K10" i="31"/>
  <c r="J10" i="31" s="1"/>
  <c r="J453" i="31" s="1"/>
  <c r="K464" i="31"/>
  <c r="J464" i="31" s="1"/>
  <c r="J493" i="31" s="1"/>
  <c r="K594" i="31"/>
  <c r="J812" i="31"/>
  <c r="J786" i="31"/>
  <c r="J594" i="31"/>
  <c r="K453" i="31" l="1"/>
  <c r="K493" i="31"/>
</calcChain>
</file>

<file path=xl/sharedStrings.xml><?xml version="1.0" encoding="utf-8"?>
<sst xmlns="http://schemas.openxmlformats.org/spreadsheetml/2006/main" count="1707" uniqueCount="797">
  <si>
    <t>HALOPERIDOLUM 2MG/1 ML 100ML KROPLE</t>
  </si>
  <si>
    <t>HALOPERIDOLUM 1 MG X 40 TABL.</t>
  </si>
  <si>
    <t>ORNITHINI ASPARTAS 0.5G/1 ML X 10 AMP. 10ML</t>
  </si>
  <si>
    <t>HYDROCORTISONUM KREM 1% 15G</t>
  </si>
  <si>
    <t>HYDROXYZINI HYDROCHLORIDUM SYROP 250G</t>
  </si>
  <si>
    <t>HYDROXYZINI HYDROCHLORIDUM 10MG X 30 TABL. POWL.</t>
  </si>
  <si>
    <t>HYDROXYZINI HYDROCHLORIDUM 25MG X 30 TABL. POWL.</t>
  </si>
  <si>
    <t>IBUPROFEN 60MG CZOPKI X 10 SZT.</t>
  </si>
  <si>
    <t>IBUPROFEN 125MG CZOPKI X 10 SZT.</t>
  </si>
  <si>
    <t>NATRII CHLORIDUM 10% R-R 10 ML X 100 AMP.</t>
  </si>
  <si>
    <t>NATRII CHLORIDUM 0,9% R-R 10 ML X 100 AMP.</t>
  </si>
  <si>
    <t>NATRII CHLORIDUM 0,9% R-R 5 ML X 100 AMP.</t>
  </si>
  <si>
    <t>KALIUM HYPERMANGANICUM 5G</t>
  </si>
  <si>
    <t>KETAMINUM 500MG/10ML 5% X 5 FIOŁ.</t>
  </si>
  <si>
    <t>CLARITHROMYCINUM 0,5G PR.DO PRZYG.R-RU DO INF.FIOL</t>
  </si>
  <si>
    <t>LEVOTHYROXINUM NATRICUM 50MCG X 50 TABL*</t>
  </si>
  <si>
    <t>LEVOTHYROXINUM NATRICUM 75MCG X 50 TABL*</t>
  </si>
  <si>
    <t>LEVOTHYROXINUM NATRICUM 100MCG X 50 TABL*</t>
  </si>
  <si>
    <t>LIDOCAINE HYDROCHLORIDE AER.100MG/G 10% 38G</t>
  </si>
  <si>
    <t>LIDOCAINE HYDROCHLORIDE ŻEL 2% A 30G</t>
  </si>
  <si>
    <t>LIDOCAINE HYDROCHLORIDE ŻEL 2% U 30G</t>
  </si>
  <si>
    <t>VITAMINUM F MAŚĆ 0.2G/1G 30 G</t>
  </si>
  <si>
    <t>LISINOPRILUM 10MG X 28TBL.</t>
  </si>
  <si>
    <t>LOPERAMIDUM HYDROCHLORIDE 2MG X 30 TABL.</t>
  </si>
  <si>
    <t>VALSARTAN 160MG X 28 TABL.POWL.</t>
  </si>
  <si>
    <t>THIAMINE HYDROCHLORIDE 25MG X 50 TABL.</t>
  </si>
  <si>
    <t>PYRIDOXINI HYDROCHLORIDUM 50MG X 50 TABL.</t>
  </si>
  <si>
    <t>CYANOCOBALAMINUM 1000MCG/2ML X 5 AMP.</t>
  </si>
  <si>
    <t>WARFARINUM NATRICUM 3MG X 100 TABL.</t>
  </si>
  <si>
    <t>WARFARINUM NATRICUM 5MG X 100 TABL.</t>
  </si>
  <si>
    <t>AQUA PRO INJ.100 ML</t>
  </si>
  <si>
    <t>AQUA PRO INJ.500ML</t>
  </si>
  <si>
    <t>OLANZAPINUM 5MG X 30 TABL POWL.</t>
  </si>
  <si>
    <t>OLANZAPINUM 10MG X 30 TABL POWL.</t>
  </si>
  <si>
    <t>IPRATROPII BROMIDUM R-R DO INH.20ML</t>
  </si>
  <si>
    <t>Lp</t>
  </si>
  <si>
    <t>Nazwa handlowa</t>
  </si>
  <si>
    <t>Nazwa międzynarodowa</t>
  </si>
  <si>
    <t>j.m.</t>
  </si>
  <si>
    <t>Ilość opakowań</t>
  </si>
  <si>
    <t>Vat</t>
  </si>
  <si>
    <t>Cena brutto</t>
  </si>
  <si>
    <t>Wartość netto</t>
  </si>
  <si>
    <t>op.</t>
  </si>
  <si>
    <t>ACIDUM ACETYLSALICYLICUM 75MG X 60 TABL. DOJEL.</t>
  </si>
  <si>
    <t>ACENOCUMAROLUM 4MG X 60 TABL.</t>
  </si>
  <si>
    <t>ACETYLCYSTEINUM 300MG/3ML X 5 AMP.</t>
  </si>
  <si>
    <t>ACIDUM FOLICUM 5MG X 30 TABL.</t>
  </si>
  <si>
    <t>ACIDUM FOLICUM 15MG X 30 TABL.</t>
  </si>
  <si>
    <t>DEXTROMETHORPHANI HYDROBROM. DEXPANTHENOLUM SYROP (0,015G+0,05G)/5ML 100ML</t>
  </si>
  <si>
    <t>ALTEPLASUM INJ.20MG + ROZP. 20ML</t>
  </si>
  <si>
    <t>ADENOSINUM 6MG/2ML X 6 FIOŁ.</t>
  </si>
  <si>
    <t>ETHYLIS CHLORIDUM AER.70G DO UŻ. ZEW.</t>
  </si>
  <si>
    <t>ALLANTOINUM MASC 30G</t>
  </si>
  <si>
    <t>CETIRIZINI DIHYDROCHLORIDUM 10MG X 30 TABL. POWL.</t>
  </si>
  <si>
    <t>AMBROXOLI HYDROCHLORIDUM SIR.15MG/5ML 120ML</t>
  </si>
  <si>
    <t>AMLODIPINUM 5 MG X 30 TABL.</t>
  </si>
  <si>
    <t>AMLODIPINUM 10 MG X 30 TABL.</t>
  </si>
  <si>
    <t>AMOXICILLINUM IG X 16 TABL.ROZPUSZCZALNYCH</t>
  </si>
  <si>
    <t>AMOXICILLINUM GRAN.500MG/5ML 60 ML</t>
  </si>
  <si>
    <t>ANTITOXINUM VIPERICUM 500J. 1 AMP.</t>
  </si>
  <si>
    <t>NATRII TETRABORAS PŁYN 10G</t>
  </si>
  <si>
    <t>AQUA PRO INJ.10MLX 100AMP.</t>
  </si>
  <si>
    <t>AQUA PRO INJ.5MLX 100AMP</t>
  </si>
  <si>
    <t>szt.</t>
  </si>
  <si>
    <t>SULFATHIAZOLUM ARGENTUM KREM 2% 40G</t>
  </si>
  <si>
    <t>DICLOFENAC SODIUM MISOPROSTOL 50MG+200MCG X 20 TABL.</t>
  </si>
  <si>
    <t>MESALAZINE 500MG X 100 TABL.DOJELIT.</t>
  </si>
  <si>
    <t>FERROUS GLUCONATE 23,2Fe2+ 50 DRAŻ. POWL.</t>
  </si>
  <si>
    <t>OXYTETRAC, POLYMYXINUM B, HYDROCORTISONUM ZAW.5ML</t>
  </si>
  <si>
    <t>ATORVASTATINUM 20MG X 28.-30TABL. POWL.</t>
  </si>
  <si>
    <t>ATORVASTATINUM 40MG X 28.-30TABL. POWL.</t>
  </si>
  <si>
    <t>ATROPINI SULFAS 1 MG/ML X 10 AMP.</t>
  </si>
  <si>
    <t>BARIUM SULPHURICUM 200ML R-R</t>
  </si>
  <si>
    <t>IPRATROPII BROMIDUM, FENOTEROLI HYDROB. R-R DO INH.20ML</t>
  </si>
  <si>
    <t>POVIDONE-IODINE R-R DO STOS.ZEW1000ML.</t>
  </si>
  <si>
    <t>METOPROLOLI TARTRAS INJ.5MG/5ML X 5 AMP.</t>
  </si>
  <si>
    <t>AMIKACINUM 1G/4ML AMP.</t>
  </si>
  <si>
    <t>CEFUROXIMUM 500MG X 10 TABL. POWL.</t>
  </si>
  <si>
    <t>SOTALOLUM 80MG X 30 TABL.</t>
  </si>
  <si>
    <t>CEFOTAXIMUM INJ. 1G</t>
  </si>
  <si>
    <t>CEFTRIAXONUM INJ. 1G</t>
  </si>
  <si>
    <t>BISACODYLUM CZOPKI 0,01 G X 5 CZOPKÓW</t>
  </si>
  <si>
    <t>SULFAMETHOXAZOLUM, TRIMETHOPRIMUM 480 5ML X 10 AMP.</t>
  </si>
  <si>
    <t>SULFAMETHOXAZOLUM, TRIMETHOPRIMUM ZAW. 100ML</t>
  </si>
  <si>
    <t>POVIDONE-IODINE MASC DO STOS.ZEW 20 G</t>
  </si>
  <si>
    <t>CALCIUM CHLORIDUM 10% X 10 AMP.</t>
  </si>
  <si>
    <t>CALCIUM CARBONICUM 1000MG X100KAPS./0,4GCA2+</t>
  </si>
  <si>
    <t>CAPTOPRILUM 25MG X30 TABL.</t>
  </si>
  <si>
    <t>BETAMETHASONUM 4MG/ML X 1 AMP.</t>
  </si>
  <si>
    <t>CEREBROLYSINUM 0,2152 G/1 ML 5 AMP. a 10ML</t>
  </si>
  <si>
    <t>ASCORBIC ACID., RUTOSIDUM X 125 TABL. POWL.</t>
  </si>
  <si>
    <t>SUXAMETHONIUM CHLORIDE 0,2G X 10 FIOŁ.</t>
  </si>
  <si>
    <t>CIPROFLOXACINUM 500MG X 10 TABL. POWL.</t>
  </si>
  <si>
    <t>CITALOPRAM 20MG X 28 - 30 TABL. POWL.</t>
  </si>
  <si>
    <t>CLEMASTINI FUMARAS 1 MG X 30 TABL.</t>
  </si>
  <si>
    <t>CLEMASTINI FUMARAS 2MG/2MLX 5 AMP.</t>
  </si>
  <si>
    <t>CLONAZEPAMUM INJ. 1 MG/1 MLX 10 AMP.</t>
  </si>
  <si>
    <t>CLOTRIMAZOLUM KREM 1% 20G</t>
  </si>
  <si>
    <t>COLISTIMETHATUM NATRICUM 1 000 000J X 20 FIOŁ.</t>
  </si>
  <si>
    <t>HYDROCORTISONUM 100MG X 5 FIOL.+ ROZP.</t>
  </si>
  <si>
    <t>HYDROCORTISONUM 25MG X 5 FIOL.+ ROZP.</t>
  </si>
  <si>
    <t>DEXPANTHENOLUM GEL 10G DO OCZU</t>
  </si>
  <si>
    <t>ETAMSYLATUM 12,5% 2MLX 50 AMP.</t>
  </si>
  <si>
    <t>GLICEROLUM 2G X 10 CZOPKÓW</t>
  </si>
  <si>
    <t>NEBIVOLOL 5MG X 28 - 30 TABL</t>
  </si>
  <si>
    <t>CHOLRAMPHENICOLUM MASC 2% 5G</t>
  </si>
  <si>
    <t>DICLOFENACUM CZOPKI 0,1 G X 10</t>
  </si>
  <si>
    <t>FLUDROCORTISONUM, GRAMICIDINUM, NEOMYCINUM ZAW.DOOCZU 1 USZU 5ML</t>
  </si>
  <si>
    <t>DIGOXINUM 0,1 MG X 30 TABL.</t>
  </si>
  <si>
    <t>DOXAZOSINUM 4MG X 30 TABL.</t>
  </si>
  <si>
    <t>ENALAPRILI MALEAS 10MG X 60 TABL.</t>
  </si>
  <si>
    <t>PREDNISONUM 10MG X 20 TABL.</t>
  </si>
  <si>
    <t>PREDNISONUM 20MG X 20 TABL.</t>
  </si>
  <si>
    <t>NATRII DIHYDROPHOSPHAS, NATRII HYDROPHOS 150ML PŁYN DOODBYT. 50 BUTELEK</t>
  </si>
  <si>
    <t>ESTAZOLAMUM 2MG X 20 TABL.</t>
  </si>
  <si>
    <t>DIMETINDENI MALEAS KROPLE 20ML</t>
  </si>
  <si>
    <t>CARBAMAZEPINUM 0,2G X 50 TABL.O PRZEDŁ.UWAL.</t>
  </si>
  <si>
    <t>CARBAMAZEPINUM 0,4G X 30 TABL.O PRZEDŁ. UWAL.</t>
  </si>
  <si>
    <t>CARBAMAZEPINUM 0,2G X 50 TABL.</t>
  </si>
  <si>
    <t>FLUCONAZOLUM 150MG X 1 KAPS./TABL.</t>
  </si>
  <si>
    <t>FURAGINUM 50MG X 30 TABL.</t>
  </si>
  <si>
    <t>FUROSEMIDUM 20MG/2ML X 5 AMP.</t>
  </si>
  <si>
    <t>FUROSEMIDUM 20MG/2ML X 50 AMP.</t>
  </si>
  <si>
    <t>FUROSEMIDUM 40MG X 30 TABL.</t>
  </si>
  <si>
    <t>GENTAMICINUM 0.04G/1 ML2MLX 10 AMP. I.M.IV.</t>
  </si>
  <si>
    <t>GLUCOSUM 5%, NATRII CHLORIDUM 0,9%1:1 R-R 250MLOPAK.STOJĄCE Z PORTAMI RÓŻNEJ WIELKOŚCI</t>
  </si>
  <si>
    <t>GLUCOSUM 5%, NATRII CHLORIDUM 0,9%1:1 R-R 500MLOPAK.STOJĄCE Z PORTAMI RÓŻNEJ WIELKOŚCI</t>
  </si>
  <si>
    <t>GLUCOSUM 10% R-R 100 ML OPAK.STOJĄCE Z PORTAMI RÓŻNEJ WIELKOŚCI</t>
  </si>
  <si>
    <t>GLUCOSUM 5% R-R 100 ML OPAK.STOJĄCE Z PORTAMI RÓŻNEJ WIELKOŚCI</t>
  </si>
  <si>
    <t>GLUCOSUM 20% 10 ML X 10 AMP.</t>
  </si>
  <si>
    <t>GLUCOSUM 40% 10 ML X 10 AMP.</t>
  </si>
  <si>
    <t>GLUCOSUM 10% R-R 500 ML OPAK.STOJĄCE Z DWOMA PORTAMI</t>
  </si>
  <si>
    <t>GLUCOSUM 20% R-R 500 ML OPAK.STOJĄCE Z DWOMA PORTAMI</t>
  </si>
  <si>
    <t>GLUCOSUM 5% R-R 250 ML OPAK.STOJĄCE Z DWOMA PORTAMI</t>
  </si>
  <si>
    <t>GLUCOSUM 5% R-R 500 ML OPAK.STOJĄCE Z DWOMA PORTAMI</t>
  </si>
  <si>
    <t>LOSARTANUM KALICUM 0,05G X 28 - 30 TABL. POWL.</t>
  </si>
  <si>
    <t>PROGESTERONUM 50MG X 30 TABL.DOPOCHW.</t>
  </si>
  <si>
    <t>BENSERAZIDUM, LEVODOPUM 62,5 X 100 KAPS.</t>
  </si>
  <si>
    <t>BENSERAZIDUM, LEVODOPUM 125 X 100 TABL.ROZP.</t>
  </si>
  <si>
    <t>BENSERAZIDUM, LEVODOPUM HBS 125MG X 100 KAPS.</t>
  </si>
  <si>
    <t>FENTANYLUM SYST.TRANSD. 25MCG/H X 5 PLASTRÓW</t>
  </si>
  <si>
    <t>FENTANYLUM SYST.TRANSD. 50MCG/H X 5 PLASTRÓW</t>
  </si>
  <si>
    <t>FENTANYL SYST.TRANSDERM. 100MCG/H 5 PLASTRÓW</t>
  </si>
  <si>
    <t>PIRACETAMUM 1,2G X 60 TABL. POWL.</t>
  </si>
  <si>
    <t>METHYLPREDNISOLONUM 4MG X 30 TABL.</t>
  </si>
  <si>
    <t>MEROPENEMUM 1G X 10 FIOL.S.SUCHA</t>
  </si>
  <si>
    <t>METOPROLOLI TARTRAS 50MG X 30 TABL.</t>
  </si>
  <si>
    <t>METOCLOPRAMIDUM 10MG X 50 TABL.</t>
  </si>
  <si>
    <t>ALLOPURINOLUM 100MG X 50 TABL.</t>
  </si>
  <si>
    <t>ALLOPURINOLUM 300MG X 30TABL.</t>
  </si>
  <si>
    <t>MORPHNUM 10MG/1 ML X 10 AMP.</t>
  </si>
  <si>
    <t>MORPHINUM 20MG/1 ML X 10 AMP.</t>
  </si>
  <si>
    <t>AMBROXOL HYDROCHLORIDE 7,5,G/ML 100ML PŁYN DO INHALACJI</t>
  </si>
  <si>
    <t>NATRII CHLORIDUM 0,9% R-R 100 ML OPAK.STOJĄCE Z DWOMA PORTAMI</t>
  </si>
  <si>
    <t>NATRII CHLORIDUM 0,9% R-R 250 ML OPAK.STOJĄCE Z DWOMA PORTAMI</t>
  </si>
  <si>
    <t>NATRII CHLORIDUM 0,9% R-R 500 ML OPAK.STOJĄCE Z DWOMA PORTAMI</t>
  </si>
  <si>
    <t>NATRII HYDROCARBONAS 8,4% X 10 AMP. 20ML</t>
  </si>
  <si>
    <t>NEOMYCINI SULFAS UNG.OPHT. 0,5% 3G</t>
  </si>
  <si>
    <t>DIAZEPAMUM 5MG X 20 TABL. POWL.</t>
  </si>
  <si>
    <t>DIAZEPAMUM 10MG 2ML X 50 AMP.</t>
  </si>
  <si>
    <t>NITRENDIPINUM 20MG X 30 TABL.</t>
  </si>
  <si>
    <t>COAGULATION FACTOR VII LIOF. DO INJ. 2MG FIOL.+ROZP.</t>
  </si>
  <si>
    <t>NYSTATINUM 100 000J. X 10 TABL.VAG.</t>
  </si>
  <si>
    <t>ONDANSETRONUM 2MG/1 ML x 5 AMP. 4ML</t>
  </si>
  <si>
    <t>HYDROCORTISONUM, OXYTETRACYCLINUM MAŚĆ DO OCZU 3G</t>
  </si>
  <si>
    <t>DEXAMETHASONUM 1 MG X 20TBL.</t>
  </si>
  <si>
    <t>PAPAVERINI HYDROCHLORIDUM 40MG/2ML X 10 AMP.</t>
  </si>
  <si>
    <t>PARACETAMOLUM 125MG X 10 CZOPKÓW</t>
  </si>
  <si>
    <t>PARACETAMOLUM 250MG X 10 CZOP.</t>
  </si>
  <si>
    <t>PARACETAMOLUM 80MG X 10 CZOP.</t>
  </si>
  <si>
    <t>PARACETAMOLUM ZAW. 120MG/5ML 150G</t>
  </si>
  <si>
    <t>CLOPIDOGRELUM 75MG X 28 TABL.POWL.</t>
  </si>
  <si>
    <t>PIPERACILLINUM NATR.TAZOBACTAMUM NATR.INJ.4,5GX10 FIOŁ.</t>
  </si>
  <si>
    <t>PROPAFENONI HYDROCHLORIDUM 150MG X 20 TABL. POWL.</t>
  </si>
  <si>
    <t>PROPAFENONI HYDROCHLORIDUM 300MG X 20 TABL. POWL.</t>
  </si>
  <si>
    <t>PENTOXIFYLLINUM 300MG/15ML X 10 AMP.</t>
  </si>
  <si>
    <t>ACIDUM ACETYLSALICYLICUM 300MG X 20 TABL.</t>
  </si>
  <si>
    <t>TELMISARTAN 80MG X 28 TABL</t>
  </si>
  <si>
    <t>TRAMADOLI HYDROCHLORIDUM 50MG X 20 KAPS.</t>
  </si>
  <si>
    <t>PROPRANOLOLI HYDROCHLORIDUM 10MG X 50 TABL.</t>
  </si>
  <si>
    <t>METAMIZOLUM NATRICUM 0,5G X 6 TABL.</t>
  </si>
  <si>
    <t>KETOPROFENUM 100MG X 30 TABL. POWL.</t>
  </si>
  <si>
    <t>DIAZEPAMUM 2MG X 20 TABL.</t>
  </si>
  <si>
    <t>POLYSTYRENE SULFONATE PROSZEK 1.42G Na/15G 454G</t>
  </si>
  <si>
    <t>RISPERIDONUM 2MG X 20 TABL. POWL.</t>
  </si>
  <si>
    <t>SPIRAMYCINUM 3 000 000J.M. X 10 TABL. POWL.</t>
  </si>
  <si>
    <t>SOLUTIO RINGERI 500ML</t>
  </si>
  <si>
    <t>PROPAFENONI HYDROCHLORIDUM 70MG/20MLX 5 AMP.</t>
  </si>
  <si>
    <t>BUTAMIRATUM SYROP 1.5MG/1ML 100ML</t>
  </si>
  <si>
    <t>METFORMIN HYDROCHLORIDE 500MG X 30 TABL. POWL.</t>
  </si>
  <si>
    <t>SPIRONOLACTONUM 100MG X 20 TABL. POWL.</t>
  </si>
  <si>
    <t>SPIRONOLACTONUM 25MG X 100 TABL.</t>
  </si>
  <si>
    <t>VERAPAMILI HYDROCHLORIDUM 40MG X 20 TABL. POWL.</t>
  </si>
  <si>
    <t>GABAPENTIN 300MG X 100KAPS.</t>
  </si>
  <si>
    <t>CLOXACILLINUM 1G FIOL</t>
  </si>
  <si>
    <t>URAPIDILUM 25MG/5ML X 5 AMP.</t>
  </si>
  <si>
    <t>CLARITHROMYCINUM 0,5G X 14 TABL. POWL.</t>
  </si>
  <si>
    <t>FERROSI SULFAS 80MG Fe2+ X 30 TABL.O PRZEDŁ. UWAL.</t>
  </si>
  <si>
    <t>AMOXICILLINUM, ACIDUM CLAVULANICUM PRO SUSP.457MG/5ML 70ML</t>
  </si>
  <si>
    <t>THEOPHYLLINUM 300MG X 50 TABL. POWL O PRZEDŁ. UWAL.</t>
  </si>
  <si>
    <t>THEOPHYLLINE 20MG/ ML 10 ML X 5 AMP.</t>
  </si>
  <si>
    <t>THIAMAZOLUM 5MG X 50 TABL. POWL.</t>
  </si>
  <si>
    <t>THIAMAZOLUM 10MG X 50 TABL. POWL.</t>
  </si>
  <si>
    <t>TORASEMIDE 10MG X 30 TABL.</t>
  </si>
  <si>
    <t>TORASEMIDE 5MG X 30 TABL.</t>
  </si>
  <si>
    <t>RAMIPRILUM 0,01G X 28 - 30 TABL.</t>
  </si>
  <si>
    <t>RAMIPRILUM 2,5MG X 28 - 30 TABL.</t>
  </si>
  <si>
    <t>RAMIPRILUM 5MG X 28 - 30 TABL.</t>
  </si>
  <si>
    <t>ACIDUM URSODEOXYCHOLICUM 300MG X 50 KAPS.</t>
  </si>
  <si>
    <t>AMOXICILLINUM, ACIDUM CLAVULANICUM 1G X 14 TABL. POWL.</t>
  </si>
  <si>
    <t>CLOTRIMAZOLUM 0,1 G X 6 TABL.DOPOCH.</t>
  </si>
  <si>
    <t>LACIDIPINUM TABL. 4MG X 28 TABL.POWL.</t>
  </si>
  <si>
    <t>PROGESTERONUM 50MG X 30 TABL.PODJĘZYKOWE</t>
  </si>
  <si>
    <t>PROMAZINI HYDROCHLORIDUM 50MG X 60 TABL.DRAŻ.</t>
  </si>
  <si>
    <t>PROMETHAZINI HYDROCHLORIDUM 10MG X 20 TABL.DRAŻ.</t>
  </si>
  <si>
    <t>SULFASALAZINUM EN 500MG X 100 TABL.POWL.</t>
  </si>
  <si>
    <t>UROSEPTX 60 TABL.DRAŻ.</t>
  </si>
  <si>
    <t>KASZKA RYŻOWA Z BANANAMI 180GPO 4 MIES.ŻYCIA /NA WODĘ/</t>
  </si>
  <si>
    <t>ROPIVACAINUM HYDROCHLORIDUM 10MG/ML AMP.10ML 5AMP.</t>
  </si>
  <si>
    <t>ESTRADIOLUM 2MG 28 TABL.POWL.</t>
  </si>
  <si>
    <t>GLICEROLUM 1G X 10 CZOPKÓW</t>
  </si>
  <si>
    <t>CARBO MEDICINALIS 200MG X 20 KAPS.</t>
  </si>
  <si>
    <t>INSULINUM HUMANUM 40/60 (40%INSULINY ROZPUSZCZALNEJ 60%IZOFANOWEJ) ZAW.DO INJ.100J.M/ML 5 W KŁA 3 ML</t>
  </si>
  <si>
    <t>INSULINUM HUMANUM 50/50 (50%INSULINY ROZPUSZCZALNEJ 50%IZOFANOWEJ) ZAW.DO INJ.100J.M/ML 5 W KŁA 3 ML</t>
  </si>
  <si>
    <t>INSULINUM HUMANUM 30/70 (30%INSULINY ROZPUSZCZALNEJ 70%IZOFANOWEJ) ZAW.DO INJ.100J.M/ML 5 W KŁA 3 ML</t>
  </si>
  <si>
    <t>LEVOTHYROXINUM NATRICUM 25MCG X 100 TABL.*</t>
  </si>
  <si>
    <t>HEPARINUM NATRICUM 25000J.M./5ML X 10 FIOŁ.LUB AMP.</t>
  </si>
  <si>
    <t>Wartość brutto</t>
  </si>
  <si>
    <t>szt</t>
  </si>
  <si>
    <t>GELATINA PART.HYDROL, NATRIi CHLORIDUM 4% R-R do infuzji 500 ml x 1 flak.</t>
  </si>
  <si>
    <t>ACIDUM ASCORBICUM 0.5G/5ML X 10 AMP.</t>
  </si>
  <si>
    <t>ACIDUM TRANEXAMICUM 0.5G/5ML X 5 AMP.</t>
  </si>
  <si>
    <t>AMBROXOLI HYDROCHLORIDUM 0.075G X 10 KAPS.O PRZEDŁ.UWALNIANIU</t>
  </si>
  <si>
    <t>AMILORIDUM, HYDROCHLOROTHIAZIDUM 2,5MGX50TABL.</t>
  </si>
  <si>
    <t>AMYLASUM, LIPASUM, PROTEASUM 25000J X20 KAPS.</t>
  </si>
  <si>
    <t>ANTAZOLINI MESILAS 0.1G/2ML X 10 AMP.</t>
  </si>
  <si>
    <t>BISOPROLOLI FUMARAS 2.5MG X 28 - 30 TABL. POWL.</t>
  </si>
  <si>
    <t>BROMOCRIPTINI MESILAS 2.5MG X 30 TABL.</t>
  </si>
  <si>
    <t>BUTAMIRATUM KROPLE 5MG/1 ML 20ML</t>
  </si>
  <si>
    <t>CAPTOPRILUM 12.5MG X 30 TABL.</t>
  </si>
  <si>
    <t>CISATRACURIUM INJ.5MG/2.5ML X 5 AMP.</t>
  </si>
  <si>
    <t>CLINDAMYCINUM 0.6G/4ML X 5 FIOL LUB AMP.</t>
  </si>
  <si>
    <t>CLONIDINUM HYDROCHLORICUM 0.075MG X 50 TABL</t>
  </si>
  <si>
    <t>COLLAGENASUM MAŚĆ 1.2J/1G 20G</t>
  </si>
  <si>
    <t>CYANOCOBALAMINUM 100MCG/1 MLX10 AMP.</t>
  </si>
  <si>
    <t>DESMOPRESSINUM 4MCG/1MLX 10 AMP.</t>
  </si>
  <si>
    <t>DEXAMETHASONI NATRII PHOSPHAS 4MG/1MLX10AMP.</t>
  </si>
  <si>
    <t>DEXAMETHASONI NATRII PHOSPHAS 8MG/2MLX10AMP.</t>
  </si>
  <si>
    <t>DIAZEPAMUM 5MG 2.5ML X 5 WLEW.D/ODB.</t>
  </si>
  <si>
    <t>DIGOXINUM 0.25MG X 30 TABL.</t>
  </si>
  <si>
    <t>DIGOXINUM 0.5MG 2ML X 5 AMP.</t>
  </si>
  <si>
    <t>DOPAMINI HYDROCHLORIDUM 0.2G/5ML X 10 AMP. 4%</t>
  </si>
  <si>
    <t>EPHEDRINI HYDROCHLORIDUM 0.025G 1MLX 10 AMP.</t>
  </si>
  <si>
    <t>EPINEPHRINUM0,1% 1MG1MLX 10 AMP.</t>
  </si>
  <si>
    <t>ETAMSYLATUM 12,5% 2MLX5AMP.</t>
  </si>
  <si>
    <t>GALANTAMINE HYDROBROMIDE 2.5MG/ML 10AMP 1 ML</t>
  </si>
  <si>
    <t>GLUCOSUM 5%, NATRII CHLORIDUM 0,9%2:1 R-R 250MLOPAK.STOJĄCEZ PORTAMI RÓŻNEJ WIELKOŚCI</t>
  </si>
  <si>
    <t>GLUCOSUM 5%, NATRII CHLORIDUM 0,9%2:1 R-R 500MLOPAK.STOJĄCEZ PORTAMI RÓŻNEJ WIELKOŚCI</t>
  </si>
  <si>
    <t>GLYCEROLI TRINITRAS AER. 0.4MG/DAWKĘ 200DAW.</t>
  </si>
  <si>
    <t>HALOPERIDOLUM 5MG/1 ML X 10 AMP.</t>
  </si>
  <si>
    <t>HYDROCHLOROTHIAZIDUM 12,5MGX30 TABL.</t>
  </si>
  <si>
    <t>HYOSCINI BUTYLBROMIDUM 0.02G/ML X 10 AMP.</t>
  </si>
  <si>
    <t>IBUPROFENUM ZAW. 200MG/5ML 100ML DO STOSOWANIA OD 3-MCA ŻYCIA</t>
  </si>
  <si>
    <t>INSULINUM HUMANUM NEUTRALIS ZAW.DO INJ. 100J.M./1 ML 5 WKŁ. A 3 ML</t>
  </si>
  <si>
    <t>INSULINUM HUMANUM ISOPHANUM ZAW. DO INJ. 100J.M./1ML5WKŁ.A3ML</t>
  </si>
  <si>
    <t>LEVOTHYROXINUM NATRICUM 25MCG X 50 TABL.*</t>
  </si>
  <si>
    <t>LEVOTHYROXINUM NATRICUM 50MCG X 100 TABL*</t>
  </si>
  <si>
    <t>LEVOTHYROXINUM NATRICUM 75MCG X 100 TABL*</t>
  </si>
  <si>
    <t>MAGNESIUM SULFATE 20% 2G/10ML X 10 AMP.</t>
  </si>
  <si>
    <t>METHYLDOPUM 0.25G X 50 TABL.</t>
  </si>
  <si>
    <t>METHYLPREDNISOLONI NATRII SUCCINAS 0,5G 1 FIOL. S.SUBS. +ROZP.</t>
  </si>
  <si>
    <t>METHYLROSANILINI CHLORIDUM 1 % R- R WODNY 20G</t>
  </si>
  <si>
    <t>MIDAZOLAMUM 7.5MG X 10 TABL. POWL.</t>
  </si>
  <si>
    <t>MIRTAZAPINE 45MG 30 TABL.U LEGAJĄCE ROZPADOWI W JAMIE USTNEJ</t>
  </si>
  <si>
    <t>NALOXONI HYDROCHLORIDUM 0,4MG/MLX 10 AMP.</t>
  </si>
  <si>
    <t>NEOSTIGMINUM 0.5MG/1 MLX 10 AMP.</t>
  </si>
  <si>
    <t>OUETIAPINE 25MG X 30 TABL.POWL.</t>
  </si>
  <si>
    <t>OUETIAPINE 100MG X 60TABL.POWL.</t>
  </si>
  <si>
    <t>SALBUTAMOL IMG/ML 20 AMP. 2.5ML DO INHAL.</t>
  </si>
  <si>
    <t>SALBUTAMOL 2MG/ML 20 AMP. 2.5ML DO INHAL.</t>
  </si>
  <si>
    <t>SALBUTAMOLUM 0.5MG/1 MLX 10AMP.</t>
  </si>
  <si>
    <t>AMIKACINUM 0.25G/2ML AMP.</t>
  </si>
  <si>
    <t>AMIKACINUM 0.5G/2ML AMP.</t>
  </si>
  <si>
    <t>ATROPINI SULFAS 0.5MG/ML X 10 AMP.</t>
  </si>
  <si>
    <t>CARVEDILOLUM 12.5MG X 30 TABL. POWL.</t>
  </si>
  <si>
    <t>CARVEDILOLUM 6.25MG X 30 TABL. POWL.</t>
  </si>
  <si>
    <t>'Wykonawca dokonuje wyboru tylko jednego produktu</t>
  </si>
  <si>
    <t>METFORMINI H/CHLORIDUM 0.85G X 30 TABL. POWL.</t>
  </si>
  <si>
    <t>METOCLOPRAMIDUM HYDROCHLORIDUM 10MG/2MLX5AMP.</t>
  </si>
  <si>
    <t>METRONIDAZOLUM 0.25G X 20 TABL.</t>
  </si>
  <si>
    <t>KASZKA MLECZNO-RYŻOWA Z BANANAMI 230G /PO 6 Ml ES. ŻYCIA/</t>
  </si>
  <si>
    <t>KLEIK RYŻOWY 160G /PO 4 MIEŚ. ŻYCIA/</t>
  </si>
  <si>
    <t>ZUPKA JARZYNOWA /PO 4 MIES.ŻYCIA/ a 120- 130G</t>
  </si>
  <si>
    <t>GLIMEPIRIDIM 1MG TABL. 30TABL.</t>
  </si>
  <si>
    <t>GLIMEPIRIDIM 2MG TABL. 30TABL.</t>
  </si>
  <si>
    <t>OXYCODONE HYDROCHLORIDE 10MG/1ML 2ML 10AMP.</t>
  </si>
  <si>
    <t>FLUMAZENIL 0,1MG/1ML 5ML 5AMP.</t>
  </si>
  <si>
    <t>ESTRIOL KREM DOPOCHWOWY 1MG/G 25G +APLIKATOR</t>
  </si>
  <si>
    <t xml:space="preserve">PAKIET 3-LEKI </t>
  </si>
  <si>
    <t>AMOXICILLINUM, ACIDUM CLAVULANICUM 600MG INJ.DOŻ. 5 FIOL.</t>
  </si>
  <si>
    <t>AMOXICILLINUM, ACIDUM CLAVULANICUM 1200MG INJ.DOŻ.5 FIOL.</t>
  </si>
  <si>
    <t>DICLOFENACUM DIETHYLAMMONIUM 10-11,6MG/G 100G</t>
  </si>
  <si>
    <t xml:space="preserve">NATRII CHLORIDUM 0.9% R-R 1000 ML Z 2 PORTAMI  ZABEZPICZONYMI, NIE WYMAGAJĄCYMI DEZYNFEKCJI </t>
  </si>
  <si>
    <t>NATRII CHLORIDUM 0,9% R-R 500 ML PŁYN DO PRZEPŁUKIWAŃ Z ODKRĘCANĄ GŁÓWKĄ</t>
  </si>
  <si>
    <t xml:space="preserve">PŁYN FIZJOLOGICZNY WIELOELEKTROLITOWY IZOTONICZNY 1000ML </t>
  </si>
  <si>
    <t>HEPARINUM NATRICUM 1000 j.m/g  ŻEL 30G</t>
  </si>
  <si>
    <t>LIDOCAINUM PRYLOCAINUM KREM 5% 5G</t>
  </si>
  <si>
    <t>DOXYCYCLINE 100MG X 10 TABL./KAPS.</t>
  </si>
  <si>
    <t>DOXYCYCLINE 20MG/ML 5ML X 10 FIOL.LUB AMP.</t>
  </si>
  <si>
    <t>BUPIVACAINUM 0,5% R-R DO WSTRZ. 4ML X 5AMP. AMPUŁKI PAKOWANE INDYWIDUALNIE W JAŁOWE BLISTRY MARCAIE SPINAL HEAVY LUB RÓWNOWAŻNE</t>
  </si>
  <si>
    <t xml:space="preserve">AZITHROMYCINUM 200MG/5ML GRANULAT DO SPORZĄDZENIA ZAWIESINY  30ML  </t>
  </si>
  <si>
    <t>ACICLOVIRUM TABL.POWL. 400MG X 30TABL.POWL.</t>
  </si>
  <si>
    <t>PHENOBARBITALUM 100MG X 10 TABL.</t>
  </si>
  <si>
    <t>ROCURONII BROMIDUM 10MG/ML 5ML X 10FIOL. LUB AMP.</t>
  </si>
  <si>
    <t>ROZTWÓR AMINOKWASÓW 10%DO ŻYWIENIA POZAJELITOWEGO PACJENTÓW Z ZABURZENIAMI CZYNNOŚCI WĄTROBY BEZ ELEKTROLITÓW I WĘGLOWODANÓW/ AMINOPLASMAL LUB RÓWNOWAŻNE/</t>
  </si>
  <si>
    <t>AMIODARONI HYDROCHLORIDUM 0,2G X 30 TABL. POWL.</t>
  </si>
  <si>
    <t>Wartość     VAT</t>
  </si>
  <si>
    <t>Wartość      VAT</t>
  </si>
  <si>
    <t>POLIHEKSANIDYNA UNDECYLENAMIDOPROPYL BETAINY 250ML ŻEL GĘSTY PRONTOSAN GEL X LUB RÓWNOWAŻNE</t>
  </si>
  <si>
    <t>SOLUTIO RINGERI 1000ML</t>
  </si>
  <si>
    <t>GLUCOSUM 5% R-R 1000 ML OPAK.STOJĄCE Z DWOMA PORTAMI</t>
  </si>
  <si>
    <t>HYDROXYZINI HYDROCHLORIDUM INJ.0,1G/2MLX5 AMP.</t>
  </si>
  <si>
    <t>AMIODARONI HYDROCHLORIDUM INJ. 150MG/3MLX6 AMP.</t>
  </si>
  <si>
    <t>COLCHICI SEMENIS EXTACTUM SICCUM 0,5MG X 20 TABL.POWL.</t>
  </si>
  <si>
    <t>LEVOFLOXACINUM 500MG 10 TABL.POWL.</t>
  </si>
  <si>
    <t>OXYCODONE HYDROCHLORIDE 10MG 60TABL.O PRZEDŁ.UWALN.</t>
  </si>
  <si>
    <t>HYPOALERGICZNY PREPARAT MLEKOZASTĘPCZY DO DIAGNOZOWANIA 1 ŻYWIENIA NIEMOWLĄT Z ALERGIĄ NA BIAŁKA MLEKA KROWIEGO LUB INNĄ ALERGIĄ NP..BIAŁKA SOI ORAZ NIETOLERANCJĄ LAKTOZY OD 1 M-CA ŻYCIA400G NUTRAMIGEN 1 LUB RÓWNOWAŻNE</t>
  </si>
  <si>
    <t xml:space="preserve"> Cena netto</t>
  </si>
  <si>
    <t>TIZANIDINUM 4MG X 30 TABL.</t>
  </si>
  <si>
    <t>ZOFENOPRILUM CALCIUM 30MG X 28 TABL.POWL.</t>
  </si>
  <si>
    <t>ZOFENOPRILUM CALCIUM 7,5MG X 28 TABL.POWL.</t>
  </si>
  <si>
    <t>TIKAGRELOR 90MG X 56 TABL.POWL.</t>
  </si>
  <si>
    <t>MUPIROCIN KREM 2% 15g</t>
  </si>
  <si>
    <t xml:space="preserve">SMOCZEK LATEKSOWY DO MLEKA  X 100 SZT. </t>
  </si>
  <si>
    <t>METHYLPREDNISOLONUM 16MGX30 TABL.</t>
  </si>
  <si>
    <t>PHYTOMENADIONUM 10MG/1MLX 5 AMP.*</t>
  </si>
  <si>
    <t>PHYTOMENADIONUM 10MG/1MLX 10 AMP.*</t>
  </si>
  <si>
    <t>LEVOFLOXACINUM 500MG/100MLR-RDO INF.5 FIOL./WOREK</t>
  </si>
  <si>
    <t>ALBUMIN HUMAN 20% 100ML R-R DO WLEW.DOŻ.</t>
  </si>
  <si>
    <t>IMMUNOGLOB. kLASY  IgG, zapobiegająca odpowiedzi immunologicznej u kobiet w przypadku niezgodności grup krwi pod względem czynnika Rh między matką Rh0 (D)-minus a płodem Rh0 (D)-plus. 300mcg</t>
  </si>
  <si>
    <t>METAMIZOLUM NATRICUM 0,5G/1ML 2ML X 5 AMP. Z MOŻLIWOŚCIĄ MIESZANIA Z LEKIEM POLTRAM 50MG/ML I 100MG/ML</t>
  </si>
  <si>
    <t>METAMIZOLUM NATRICUM 2.5G/5ML X 5 AMP.  Z MOŻLIWOŚCIĄ MIESZANIA Z LEKIEM POLTRAM 50MG/ML I 100MG/ML</t>
  </si>
  <si>
    <t>TRAMADOLI HYDROCHLORIDUM 50MG/MLX 5 AMP.  Z MOŻLIWOŚCIĄ MIESZANIA Z LEKIEM PYRALGIN  1G I 2,5G</t>
  </si>
  <si>
    <t>TRAMADOLI HYDROCHLORIDUM 100MG/2MLX5AMP.  Z MOŻLIWOŚCIĄ MIESZANIA Z LEKIEM PYRALGIN  1G I 2,5G</t>
  </si>
  <si>
    <t>MIDAZOLAMUM 5MG/5MLX 10 AMP. Z EDTA</t>
  </si>
  <si>
    <t>MIDAZOLAMUM 15MG/3ML 3ML X 5AMP Z EDTA</t>
  </si>
  <si>
    <t>CEFUROXIMUM inj. 750MG DO PODAWANIA  DOM. DOŻ. I DO INF.</t>
  </si>
  <si>
    <t>CEFUROXIMUM inj. 1,5G DO PODAWANIA  DOM. DOŻ. I DO INF.</t>
  </si>
  <si>
    <r>
      <rPr>
        <b/>
        <sz val="9"/>
        <color theme="1"/>
        <rFont val="Arial"/>
        <family val="2"/>
        <charset val="238"/>
      </rPr>
      <t>Nazwa międzynarodowa</t>
    </r>
  </si>
  <si>
    <t>NATRII VALPROAS ACIUM VALPROICUM TABL. O PRZEDŁ.UWALNIANIU 300MG X 30 TABL.O PRZEDŁ.UWALN.</t>
  </si>
  <si>
    <t>NATRII VALPROAS ACIUM VALPROICUM TABL. O PRZEDŁ.UWALNIANIU 500MG X 30 TABL.O PRZEDŁ.UWALN.</t>
  </si>
  <si>
    <t>PHENOBARBITAL 40MG FIOL</t>
  </si>
  <si>
    <t>fiol.</t>
  </si>
  <si>
    <t>FLUCONAZOLUM I.V.200MG/100ML X 10 FLAK./FIOL.</t>
  </si>
  <si>
    <t xml:space="preserve">MANNITOLUM 15% R-R 100ML </t>
  </si>
  <si>
    <t xml:space="preserve">MANNITOLUM 15% R-R 250ML </t>
  </si>
  <si>
    <t>THIETHYLPERAZINUM 6.5MG X 50 TABL. POWL.</t>
  </si>
  <si>
    <t>BENZYLPENICILLINUM KALICUM 5 000 000 X 1 FIOL</t>
  </si>
  <si>
    <t>TIMONACICUM MG X 30 TABL.</t>
  </si>
  <si>
    <t xml:space="preserve">PARACETAMOLUM ZAW. 40MG/ML 85ML </t>
  </si>
  <si>
    <t xml:space="preserve">CETIRIZINI HYDROCHL. + CALCII CHLORIDUM GIHYDRICUM 2,5MG+58Ca2+/5ML 150ML </t>
  </si>
  <si>
    <t>ROZTWÓR SOLI MINERALNYCH SODU,POTASU,WAPNIA,MAGNEZU DO INFUZJI 250ML.  OSMOLARNOŚĆ 295 mOsmol/l</t>
  </si>
  <si>
    <t>ERGOTAMINUM TARTARICUM 1MG X 20 TABL.DRAŻ.</t>
  </si>
  <si>
    <t>PREPARAT MULTIVITAMINOWY DO SPORZĄDZANIA INFUZJI WSPOMAGAJĄCY W ŻYWIENIU POZAJELITOWYM ZAWIERA VIT. B1, B2, B3, B5, B6, B7, B9, B12, C,A,D,E i K. X  10 FIOL.</t>
  </si>
  <si>
    <t>POLIHEKSANIDYNA UNDECYLENAMIDOPROPYL BETAINY 75ML PŁYN W ATOMIZERZE  PRONTOSAN   LUB RÓWNOWAŻNE</t>
  </si>
  <si>
    <t>LIDOCAINE HYDROCHLORIDE 1% 10MG/MX 10 AMP. 2ML STOSOWANA W DOŻYLNYM LECZENIU BÓLU W OKRESIE OKOŁOOPERACYJNYM</t>
  </si>
  <si>
    <t xml:space="preserve">LIDOCAINE HYDROCHLORIDE 1% 10MG/ML X 5 FIOL. 20 ML STOSOWANA W DOŻYLNYM LECZENIU BÓLU W OKRESIE OKOŁOOPERACYJNYM     </t>
  </si>
  <si>
    <t>LIDOCAINE HYDROCHLORIDE 2% 20MG/MLX5FIOL.20ML STOSOWANA W DOŻYLNYM LECZENIU BÓLU W OKRESIE OKOŁOOPERACYJNYM</t>
  </si>
  <si>
    <t>FENTANYLUM 0.5MG/1 OML X 50AMP. DO PODAWANIA I.V, I.M, PODSKÓRNIE , ZO, PP</t>
  </si>
  <si>
    <t>FENTANYLUM 0,1 MG2ML X 50 AMP. DO PODAWANIA I.V, I.M, PODSKÓRNIE , ZO, PP</t>
  </si>
  <si>
    <t>WOREK TRZYKOMOROWY - EMULSJA DO INFUZJI, ZAWIERAJĄCA AMINOKWASY Z ELEKTROLITAMI, GLUKOZĘ Z FOSFORANAMI, MIN. 1 EMULSJĘ TŁUSZCZOWĄ OD 1206 DO 1250ML. DO ŻYWIENIA DROGĄ ŻYŁ OBWODOWYCH X 1 WOREK LIPOFLEX PERI LUB SMOFKABIVEN PERIPHERAL</t>
  </si>
  <si>
    <t>ETAMSYLATUM 0,25G X 30 TABL.</t>
  </si>
  <si>
    <t>SPRAY 50MLZAWIERAJĄCY DISILOXAN DO USUWANIA OPATRUNKÓW U DOROSŁYCH DZIECI I NOWORODKÓW</t>
  </si>
  <si>
    <t>POLIHEKSANIDYNA PŁYN DO DEKONTAMINACJI JAMUSTNEJ 250ML PRONTORAL  LUB RÓWNOWAŻNE</t>
  </si>
  <si>
    <t>LERCANIDIPINE 10MG X 28TABL.POWL.</t>
  </si>
  <si>
    <t>OSELTAMIVIR 75MG X 10KAPS.TW.</t>
  </si>
  <si>
    <t>BILASTINE 10MG X 30TABL.UL.ROZP.W JAMIE USTNEJ</t>
  </si>
  <si>
    <t>PROTAMI NI SULFAS 0.05G/5ML INJ.X 10AMP</t>
  </si>
  <si>
    <t>VITAMINUM D3 KROPLE 10ML</t>
  </si>
  <si>
    <t>REMIFENTANILUM HYDROCHLORICUM 1MG 5 FIOL.</t>
  </si>
  <si>
    <t>IMMUNOGLOBULINUM HUMANUM ROZT.DO WLDOŻ. 5 G/100 ML</t>
  </si>
  <si>
    <t>NATRII CHLORIDUM 0,9%    3000ML X 1 WOREK.</t>
  </si>
  <si>
    <t>IBUPROFEN 400MG FLAK.100ML</t>
  </si>
  <si>
    <t>IBUPROFEN 600MG FLAK.100ML</t>
  </si>
  <si>
    <t>GLUCOSUM SUBST.75G DO POSTĘPOWANIA DIETETYCZNEGO W CELU WYKONANIA KRZYWEJ CUKROWEJ, BEZSMAKOWA.</t>
  </si>
  <si>
    <t>SUDOCREM 250G LUB RÓWNOWAŻNY POD WZGLĘDEM ZAWARTOŚCI PODSTAWOWYCH SKŁADNIKÓW I WSKAZAŃ DO STOSOWANIA</t>
  </si>
  <si>
    <t>AMBROXOLI HYDROCHLORIDUM 15MG/2MLX 10 AMP.</t>
  </si>
  <si>
    <t>BROMHEXINI HYDROCHLORIDUM 8MG X 40 Tabl.</t>
  </si>
  <si>
    <t>CEFTAZIDIMUM INJ. 1G 1 FIOL .PO ROZPUSZCZENIU ROZTWÓR PRZECHOWYWANY W TEMP. 2-8ST.C DO 24H</t>
  </si>
  <si>
    <t>CEFTAZIDIMUM INJ. 2G 1 FIOL. PO ROZPUSZCZENIU ROZTWÓR PRZECHOWYWANY W TEMP. 2-8ST.C DO 24H</t>
  </si>
  <si>
    <t>GLYCEROLI TRINITRAS 10MG 10ML X 10 AMP</t>
  </si>
  <si>
    <t>IMMUNOGLOB. HUMANUM ANTY HBS 180 J.MX1 FIOL</t>
  </si>
  <si>
    <t>KALII CHLORIDUM 315MG JON KX 100 KAPS O PRZEDŁUŻONYM UWALNIANIU.</t>
  </si>
  <si>
    <t>PARACETAMOLUM 500MG X 50TABL.</t>
  </si>
  <si>
    <t>SACCHAROMYCES BOULARDII 250MG X 20KAPS</t>
  </si>
  <si>
    <t>CARBETOCIN 100MCG/1 ML X 5FIOL.</t>
  </si>
  <si>
    <t>CEFUROXIMUM ZAW./GRANULAT/PROSZEK DO SPORZĄDZANIA ZAWIESINY DOUSTNEJ 250MG/5 ML 50ML</t>
  </si>
  <si>
    <t>CLARITHROMYCINUM ZAW./GRANULAT DO SPORZĄDZANIA ZAWIESINY DOUSTNEJ  250MG/5ML 100 ML</t>
  </si>
  <si>
    <t>CLINDAMYCINUM 0,3G X 16 KAPS./TABL.POWL.</t>
  </si>
  <si>
    <t>DOBUTAMINI HYDROCHLORIDUM 250MG/20ML INJ.X 1 FIOL.*</t>
  </si>
  <si>
    <t>DYDROGESTRONE 10MG X 20 TABL.POWL.</t>
  </si>
  <si>
    <t>EPLERENONUM 50MG X 30 TABL.POWL.</t>
  </si>
  <si>
    <t>EPLERENONUM 25MG X 30 TABL.POWL</t>
  </si>
  <si>
    <t>RIFAXIMINUM 200MG TABL .POWL. X 28</t>
  </si>
  <si>
    <t>RIVAROKSABAN 15MG X 100TABL.POWL.</t>
  </si>
  <si>
    <t>RIVAROKSABAN 20MG X 100TABLPOWL.</t>
  </si>
  <si>
    <t>ROSUVASTATINUM 20MG X 28 TABL.POWL.</t>
  </si>
  <si>
    <t>ETAMSYLATUM 0,5G X 30 KAPS.TWARDE</t>
  </si>
  <si>
    <t>IMIPENEMUM, CILASTATINUM PR.DO P.R-RU DO INF. 0,5G+0,5G 20MLX 10 FIOL.</t>
  </si>
  <si>
    <t>KALII CHLORIDUM 391 MG JON KX 60 TABL.O PRZEDŁ.UWALN*</t>
  </si>
  <si>
    <t>LACTOBACILLUS HELVETICUS R0052LACTOBACILLUS RHAMNOSUS R0011 2 MILIARDY X 60 KAPS. ZAREJESTROWANY JAKO LEK</t>
  </si>
  <si>
    <t>LACTULOSUM SYROP 7,5G/15ML 150ML</t>
  </si>
  <si>
    <t>MACROGOLUM Z KOMPONENTĄ ASKORBINOWĄ I ELEKTROLITAMI PROSZEK DO SPORZ. ROZTW. 100 g X 1 ZESTAW</t>
  </si>
  <si>
    <t>MAGNESIUM HYDROASPART. PYRIDOXINI H/CHLOR.0,04G+0,005GX 75TABL.</t>
  </si>
  <si>
    <t>METRONIDAZOLUM 0,5% 100ML  X 40FLAKONÓW*</t>
  </si>
  <si>
    <t>METRONIDAZOLUM, CHLORO.UINALDOLUM (250MG+100MG) 10 TABL.DOPOCHWOWYCH</t>
  </si>
  <si>
    <t>MISOPRIOSTOLUM 200MCG 42 TABL</t>
  </si>
  <si>
    <t>NIEJONOWY ŚRODEK KONTRASTOWY ZAWIERAJĄCY 300 MG JODU/ML, op.10 FIOLEK/BUTELEK 50ML</t>
  </si>
  <si>
    <t>NYSTATINUM 500 000J. X 16 TABL.DOJELITOWYCH</t>
  </si>
  <si>
    <t>BISOPROLOLUM 10MG X 30 TABL POWL.</t>
  </si>
  <si>
    <t>BISOPROLOLUM 5MG X 30 TABL. POWL.</t>
  </si>
  <si>
    <t>CEFAZOLINUM INJ. 1G X1FIOL*</t>
  </si>
  <si>
    <t>CEFAZOLINUM INJ. 1G X10FIOL*</t>
  </si>
  <si>
    <t>KETOPROFENUM 100MG/2ML X 10 AMP.DO STOSOW.DOMIĘŚNIOWEGO i DOŻYLNEGO .</t>
  </si>
  <si>
    <t>LEVOFLOXACINUM 500MG/100MLR-RDO INF.1 FIOL./WOREK</t>
  </si>
  <si>
    <t>DICLOFENACUM AMP. 75MG/3ML X 10 AMP*</t>
  </si>
  <si>
    <t>DICLOFENACUM AMP. 75MG/3ML X 5 AMP*</t>
  </si>
  <si>
    <t>VANCOMYCINI HYDROCHLORIDUM 0,5G  X 5FIOL.*</t>
  </si>
  <si>
    <t>VANCOMYCINI HYDROCHLORIDUM 1G X 5  FIOL.*</t>
  </si>
  <si>
    <t>BUPIVACAINUM 0,5% 20ML X 5 FIOL.</t>
  </si>
  <si>
    <t>THIETHYLPERAZINUM 6,5MG/ML 1ML X 5 AMP.</t>
  </si>
  <si>
    <t>op</t>
  </si>
  <si>
    <t>TORASEMIDUM 5MG/ML 4ML X5 AMP</t>
  </si>
  <si>
    <t>KREM Z SILIKONEM DO OCHRONY SKÓRY, STOSOWANY JAKO OCHRONA SKÓRY PRZED DZIAŁANIEM WYDALIN (PROBLEMY Z NIETRZYMANIEM MOCZU/KAŁU), ZAPEWNIA  NAWILŻANIE SUCHEJ I SPIERZCHNIĘTEJ SKÓRY, (BEZ ZAWARTOŚCI TLENKU CYNKU I ALKOHOLU, SKONCENTROWANY TRÓJPOLIMEROWY), DZIAŁANIE PRZEZ 24 GODZINY 92G</t>
  </si>
  <si>
    <t>PASKI TEST. TYPU iXELL .MINIMALNE WYMAGANIA :AUTOKODOWANIE, BEZ CZIPÓW I RĘCZNEGO SPRAWDZANIA KODÓW,TEMP.PRZECHOWYWANIA PASKÓW MIN.4 ºC -MIN.40  ºC AUTOMATYCZNY WYRZUT PASKÓW, KAPILARA ZASYSAJĄCA NA SZCZYCIE PASKA TESTOWEGO. JEDEN PASEK PASUJĄCY DO CZTERECH  RÓŻNYCH TYPÓW /KOLORÓW GLUKOMETRÓW. CERTYFIKAT SPEŁNIANIA NORMY ISO 15197:2015 W ZAKRESIE PRECYZJI I DOKŁADNOŚCI W ORYGINALE.(IXELL LUB RÓWNOWAŻNE)*</t>
  </si>
  <si>
    <t>AMANTADINI SULFAS 0,2G/500ML 10 FLAK.</t>
  </si>
  <si>
    <t>AMANTADINI SULFAS  100MG X 30 TABL.POWL.</t>
  </si>
  <si>
    <t>THIAMINE HYDROCHLORIDE INJ. 01G/2ML X 10 AMP.</t>
  </si>
  <si>
    <t>BŁĘKIT METYLENOWY 0,5% 2ML 5 AMP</t>
  </si>
  <si>
    <t>FIBRYNOGEN 1G 1FIOL</t>
  </si>
  <si>
    <t>CASPOFUNGINUM 50MG 1 FIOL</t>
  </si>
  <si>
    <t>szt,</t>
  </si>
  <si>
    <t>NIMODYPINA 30MG 100TABL.POWL.</t>
  </si>
  <si>
    <t>AZITHROMYCINUM 500MG 3 TABL.POWL.</t>
  </si>
  <si>
    <t xml:space="preserve">DESLORATADINUM 0,5MG/ML 150ML </t>
  </si>
  <si>
    <t>DESLORATADINUM  5MG 30 TABL.UL.ROZPADOWI W JAMIE USTNEJ.</t>
  </si>
  <si>
    <t>LEVOCETIRIZINI DIHYDROCHLORIDUM 0,5MG/ML 200ML</t>
  </si>
  <si>
    <t>LEVOCETIRIZINI DIHYDROCHLORIDUM 5MG  28 TABL.POWL</t>
  </si>
  <si>
    <t xml:space="preserve">TANINIAN ŻELATYNY 250MG PROSZEK 20 SASZETEK </t>
  </si>
  <si>
    <t>MAKROGOL 3350 5G 30 SASZ.</t>
  </si>
  <si>
    <t xml:space="preserve">TOBRAMYCINUM, DEKSAMETJASONUM (3MG+1Mg0 KROPLE 5ML </t>
  </si>
  <si>
    <t>ROZTWÓR SOLI FIZJOLOGICZNEJ 3% DO INHALACJI 30 AMP.</t>
  </si>
  <si>
    <t>ROZTWÓR SOLI FIZJOLOGICZNEJ  3% Z KWASEM HIALURONOWYM DO NEBULIZACJI 30 AMP.</t>
  </si>
  <si>
    <t xml:space="preserve">MOMETASONI FUROAS 50mcg/dawka /ZAW,AEROZOL 10G 60DAWEK </t>
  </si>
  <si>
    <t xml:space="preserve">ZESTAW UNIWERSALNY DO ŻYWIENIA DOJELITOWEGO SŁUŻĄCY DO POŁĄCZENIA WORKA Z DIETĄ LUB BUTELKI Z DIETĄ, ZE ZGŁĘBNIKIEM, UMOŻLIWIAJĄCY ŻYWIENIE PACJENTA METODĄ CIĄGŁEGO WLEWU KROPLOWEGO (METODA GRAWITACYJNA). ZESTAW ZE ZŁĄCZEM I PORTEM MEDYCZNYM ENFIT. PAKOWANY POJEDYNCZO STERYLNIE.  </t>
  </si>
  <si>
    <t>ŁĄCZNIK TRANSITION CONNECTOR ENFIT  DO ZESTAWU DOJELITOWEGO DO POMP  X 30 SZT</t>
  </si>
  <si>
    <t>AQUA PRO INJ. 1000 ML</t>
  </si>
  <si>
    <t>NATAMYCINUM 100MG  6 GLOBULEK</t>
  </si>
  <si>
    <t>BUTYLOBROMEK HIOSCYNY 10MG 6 CZOP.</t>
  </si>
  <si>
    <t>Lp..</t>
  </si>
  <si>
    <t>PRZYLEPNY OPATRUNEK PIANKOWY Z PIANKI POLIURETANOWEJ I WARSTWY KONTAKTOWEJ HYDROWŁÓKNISTEJ Z JONAMI SREBRA 10CM X 10CM.</t>
  </si>
  <si>
    <t>BENZYLPENICILLINUM KALICUM 3 000 000 X 1 FIOL</t>
  </si>
  <si>
    <t>ROSUVASTATINUM 40MG X 28 TABL.POWL.</t>
  </si>
  <si>
    <t>PŁYN FIZJOLOGICZNY WIELOELEKTROLITOWY IZOTONICZNY 500 ML ZAWIERA OCTANY I JABŁCZANY*</t>
  </si>
  <si>
    <t>DROTAVERINI HYDROCHLORIDUM 40MG X 20 TABL.</t>
  </si>
  <si>
    <t>DROTAVERINI HYDROCHLORIDUM 40MG X 5 AMP.</t>
  </si>
  <si>
    <t>DROTAVERINI HYDROCHLORIDUM 80MG X 20 TABL.</t>
  </si>
  <si>
    <t>SACUBITRYL + WALSARTAN 24MG/26MG 28 TABL.POWL.</t>
  </si>
  <si>
    <t>*wykonawca dokonuje wyboru tylko jednego produktu</t>
  </si>
  <si>
    <t>SIMETICONUM 40MGX100 KAPS.</t>
  </si>
  <si>
    <t>THIOPENTAL 1G X10 FIOL.</t>
  </si>
  <si>
    <t>ZESTAW PEG DO PRZEZSKÓRNEJ ENDOSKOPOWEJ GASTROSTOMII METODĄ "PULL" Z SYSTEMEM ENFIT X 5 szt</t>
  </si>
  <si>
    <t>STRZYKAWKA ENTERALNA ENFIT PRZEZNACZONA DO ŻYWIENIA DROGĄ PRZEWODU POKARMOWEGO 60 ML. X 30SZT</t>
  </si>
  <si>
    <t xml:space="preserve">ZESTAW DO HEMODIALIZY CYTRYNIANOWEJ Z HEMOFILTRATEN O POW. 1,8M2  Z PRZYŁACZAMI SECUNECT DO APARATÓW TYPU MULTIFILTRATE </t>
  </si>
  <si>
    <t>WORKI NA FILTRAT 10 L Z ZAWOREM SPUSTOWYM</t>
  </si>
  <si>
    <t xml:space="preserve">IGŁY PLASTIKOWE TYPU SPIKE O DŁUGOŚCI 72 MM (OPAKOWANIE 100 SZT) </t>
  </si>
  <si>
    <t>ŁĄCZNIK DO JEDNOCZESNEGO PODŁACZENIA 4 WORKÓW DIALIZATU</t>
  </si>
  <si>
    <t>DWUŚWIATŁOWE SILIKONOWE CEWNIKI DO HEMOFILTRACJI O ŚREDNICY 13,5 FR LUB 11,5 FR I DLUGOŚCIACH15 LUB 20 LUB 24CM W ZESTAWACH DO IMPLEMENTACJI</t>
  </si>
  <si>
    <t>WODOROWĘGLANOWY PŁYN DIALIZACYJNY O STĘZENIU POTASU 2 LUB 4 MMOL/L ORAZ FOSFORANÓW 0 LUB1,25 MMOL/L (DO WYBORU W TRAKCIE ZAMÓWIENIA) W WORKACH 5000 ML</t>
  </si>
  <si>
    <t xml:space="preserve">ZESTAW DO CIĄGŁEJ HEMODIAFILTRACJI Z REGIONALNĄ ANTYKOAGULACJĄ CYTRYNIANOWĄ Z HEMOFILTRATEM O POW. 1,8M2 DO APARATÓW TYPU MULTIFILTRATE </t>
  </si>
  <si>
    <t>ROZTWÓR DO ANTYKOAGULACJI REGIONANEJ Z 4% CYTRYNIANEM SODU O STĘŻENIU 136 MMOL/L W WORKACH 1500 ML Z PRZYLĄCZEM SECUNECT</t>
  </si>
  <si>
    <t>DWUWDNY ROZTWÓR CHLORKU WAPNIA O STĘŻENIU 100MMOL/L W WORKU 1500 ML Z PRZYŁĄCZEM SECUNECT</t>
  </si>
  <si>
    <t>Nazwa
handlowa</t>
  </si>
  <si>
    <t>Ilość
opakowań</t>
  </si>
  <si>
    <t>Cena
netto</t>
  </si>
  <si>
    <t>Cena
brutto</t>
  </si>
  <si>
    <t>Wartość
netto</t>
  </si>
  <si>
    <t>Wartość vat</t>
  </si>
  <si>
    <t>Wartość
brutto</t>
  </si>
  <si>
    <t>CHUSTA TRÓJKĄTNA WŁOKNINOWA</t>
  </si>
  <si>
    <t>ELASTYCZNA SIATKA OPATR. /KLATKA PIERSIOWA&lt;,BRZUCH, BIODRA/ 14CM X 7 -10MB</t>
  </si>
  <si>
    <t>ELASTYCZNA SIATKA OPATR. /BRZUCH, BIODRA/65-135MM W STANIE SWOBODNYM X 7 -10MB</t>
  </si>
  <si>
    <t>ELASTYCZNA SIATKA OPATR. /GŁOWA, UDO, BIODRA/
50-95MM W STANIE SWOBODNYM X 7-10 MB</t>
  </si>
  <si>
    <t>ELASTYCZNA SIATKA OPATR. /KOLANO, PODUDZIE,
RAMIĘ, GŁOWA/40-65MM W STANIE SWOBODNYM X 7-10 MB</t>
  </si>
  <si>
    <t>ELASTYCZNA SIATKA OPATR. /KOLANO, PODUDZIE,
RAMIĘ, STOPA / 25-45MM W STANIE SWOBODNYM X 7-10 MB</t>
  </si>
  <si>
    <t>GAZA BIELONA NIEJAŁOWA 90CM-100CM 13NIT.X 100M</t>
  </si>
  <si>
    <t>KOMPRESY GAZ.NIEWYJ. 10X10X100 /8W- 13NIT/</t>
  </si>
  <si>
    <t>KOMPRESY GAZ.NIEWYJ. 5X5X100 /8W- 13NIT/</t>
  </si>
  <si>
    <t>KOMPRESY GAZ.NIEWYJ. 7,5X7,5X100 /8W- 13NIT/</t>
  </si>
  <si>
    <t>LIGNINA ARKUSZE 40X60CM 5 KG</t>
  </si>
  <si>
    <t>OPASKA DZIANA 4M X 10CM</t>
  </si>
  <si>
    <t>OPASKA DZIANA 4M X 15CM</t>
  </si>
  <si>
    <t>OPASKA DZIANA 4M X 5CM</t>
  </si>
  <si>
    <t>OPASKA EL. TKANA 5M X 15 CM Z ZAPINKĄ</t>
  </si>
  <si>
    <t>OPASKA GIPSOWA 12CM X 3M X 1SZT. NORMAL CZAS WIĄZANIA WSTĘPNEGO 5-6MIN.</t>
  </si>
  <si>
    <t>OPASKA GIPSOWA 15CM X 3M X 1 SZT. NORMAL CZAS WIĄZANIA WSTĘPNEGO 5-6MIN.</t>
  </si>
  <si>
    <t>OPATRUNEK WŁOKNINOWY, STERYLNY DO ZABEZPIECZENIA WKŁUĆ OBWODOWYCH, POSIADAJĄCY LUŻNĄ PODKŁADKĘ, ZAOKRĄGLONEBRZEGI 76MM X 51MM X 100SZT.</t>
  </si>
  <si>
    <t>OPATRUNEK Z WKŁADEM CHŁONNYM Z PRZECIĘCIEI OTWOREM O DO ZABEZPIECZENIA MIEJSC UJŚCIA DRENÓW I CEWNIKÓW 9CM X 10 CM X 30SZT</t>
  </si>
  <si>
    <t>PRZYLEPIEC FOLIOWY Z FOLII POLIETYLENOWEJ
2,5CM X 9,14M X 12 SZT</t>
  </si>
  <si>
    <t>PRZYLEPIEC CHIRURGICZNY,HYPOALERGICZNY,WŁÓKNINOWY Z KLEJEM AKRYLOWYM, BIAŁY,ODDYCHAJĄCY W ROLCE 9,14M X 5 CM X 6 SZT.</t>
  </si>
  <si>
    <t>PRZYLEPIEC HYPOALERGICZNY Z BIAŁEGOJEDWABIU,Z KLEJEM AKRYLOWYM, ZĄBKOWANYMI
BRZEGAMI UŁATWIAJĄCYMI DZIELENIE BEZNOŻYCZEK,O DUŻEJ WYTRZYMAŁOŚCI,ODDYCHAJĄCY, PRZEPUSZCZALNY DLA PARY I
POWIETRZA 9,14M X 50 MM X 6 SZT. BEZ PLASTIKOW.KÓŁKA</t>
  </si>
  <si>
    <t>PRZYLEPIEC Z OPATRUNKIEM NA TKANINIE, Z KLEJEM
AKRYLOWYM, HYPOALERGICZNY, ODDYCHAJĄCY 1MX8 CM</t>
  </si>
  <si>
    <t>PRZYLEPIEC Z TKANINY BAWEŁNIANEJ Z KLEJEM
AKRYLOWYM, ODPORNY NA WODĘ, ŁATWY DO
DZIELENIA BEZ NOŻYCZEK 5M X 2,5CM X 12 SZT.</t>
  </si>
  <si>
    <t>PRZYLEPIEC ZASTĘPUJĄCY SZWY 6 X 38 MM X 6SZT.</t>
  </si>
  <si>
    <t>OPATRUNEK POINIEKCYJNY UNIWESALNY Z FOLII Z
CENTRALNIE UMIESZCZONYM WKŁADEM CHŁONNYM
1,9CM X 7,6CM X 500 SZT</t>
  </si>
  <si>
    <t>TAŚMA OPATRUNKOWA Z FOLII POLIURETANOWEJ
PRZEZROCZYSTA 15CM X 10M X 1SZT</t>
  </si>
  <si>
    <t>OPATRUNEK HYDROŻELOWY 6CM X 12CM</t>
  </si>
  <si>
    <t>OPATRUNEK HYDROŻELOWY 10CM X 12CM</t>
  </si>
  <si>
    <t>WATA OPATRUNKOWA 500G</t>
  </si>
  <si>
    <t>PRZYLEPIEC HYPOALERGICZNY Z WŁÓKNINY,BIAŁY,
ELASTYCZNY 15CMX10M ELASTOPOR LUB
RÓWNOWAŻNY</t>
  </si>
  <si>
    <t>TAŚMA OPATRUNKOWA Z FOLII POLIURETANOWEJ
PRZEZROCZYSTA  20CM X 10M X1SZT</t>
  </si>
  <si>
    <t>KOMPRESY GAZ.NIEWYJ. 10X10X100 /8W- 17NIT/ Z NICIĄ RTG</t>
  </si>
  <si>
    <t>TUPFER GAZOWY Z NITKĄ RTG ( KULA DUŻA ŚR. 4CM) OPAK. 100 SZT.</t>
  </si>
  <si>
    <t>SETON Z NITKĄ RTG 7,5CMX1M JAŁOWY</t>
  </si>
  <si>
    <t>DICHLOROWODOREK OCTENIDYNY PREPARAT DO ODKAŻANIA MAŁYCH POWIERZCHOWNYCH RAN RAN ORAZ DEZYNFWKCJI SKÓRY PRZED NIEINWAZYJNYMI  ZABIEGAMI CHIRURGICZNYMI ZGODNIE Z KARTĄ CHARAKTERYSTYKI 250ML</t>
  </si>
  <si>
    <t>DICHLOROWODOREK OCTENIDYNY ODKAŻANIA MAŁYCH POWIERZCHOWNYCH RAN RAN ORAZ DEZYNFWKCJI SKÓRY PRZED NIEINWAZYJNYMI  ZABIEGAMI CHIRURGICZNYMI ZGODNIE Z KARTĄ CHARAKTERYSTYKI  1000ML</t>
  </si>
  <si>
    <t xml:space="preserve">GENTAMYCINUM 3MG/ML 0,3% 5ML KROPLE DO OCZU </t>
  </si>
  <si>
    <t>ACICLOVIRUM 250MG FIOL X 5</t>
  </si>
  <si>
    <t>SIMETICONUM 100MG/1ML     30 ML</t>
  </si>
  <si>
    <t>DINOPROSTONUM 500MCG/3G  ŻEL DOPOCHWOWY 3G</t>
  </si>
  <si>
    <t>ACIDUM FUSIDICUM 20MG/G 15G MAŚĆ</t>
  </si>
  <si>
    <t>APIKSABAN 5MG 56 ub 60 TABL.POWL.</t>
  </si>
  <si>
    <t>OPATRUNEK NIEJAŁOWY DO ZABEZPIECZANIA DRENÓW DONOSOWYCH /SOND ŻOŁĄDKOWYCH, WŁÓKNINOWY POKRYTY HIPOALERGICZNYM KLEJEM, DLA DOROSŁYCH ROZMIAR 7cm x 7,1cm..                            NA OPAK. OBRAZKOWA INSTRUKCJA UŻYCIA OPATRUNKU,OPAK.50 SZT.</t>
  </si>
  <si>
    <t xml:space="preserve">OPASKA NIEJAŁOWA STABILIZUJĄCA SKŁADAJĄCA SIĘ Z DWÓCH CZĘŚCI WYKONANA Z DELIKATNEJ HYDROFOBOWEJ WŁÓKNINIE. NA KAŻDEJ CZĘŚCI WYSTĘPUJĄ PASKI MOCUJĄCE Z JEDNOSTRONNIE NANIESIONYM RZEPEM UMOŻLIWIAJĄCE ZAMOCOWANIE JEJ DO SKRZYDEŁEK MOCUJĄCYCH RURKĘ TRACHEOSTOMIJNĄ. KRÓTSZA CZĘŚĆ OPASKI STABILIZUJĄCEJ DODATKOWO DRUGI RZEP ZAMOCOWANY UMOŻLIWIAJĄCY DOPASOWANIE I OKREŚLENIE CAŁKOWITEJ DŁUGOŚCI OPASKI STABILIZUJĄCEJ RURKĘ TRACHEOSTOMIJNĄ 43CM x 2,5CM  OPAK. 20 SZT. </t>
  </si>
  <si>
    <t>SERTRALINUM 100MG 30TABL.POWL.</t>
  </si>
  <si>
    <t>OFLOXACINUM 3MG/G 0,3% KROPLE  5 ML</t>
  </si>
  <si>
    <t>CIPROFLOXACINUM 2MG/1 ML 200MLX 20POJ.*</t>
  </si>
  <si>
    <t>ETOMIDATE INJ. 20MG/1 OML X 10 AMP.*</t>
  </si>
  <si>
    <t>LEVOTHYROXINUM NATRICUM 100MCG X 100 TABL*</t>
  </si>
  <si>
    <t>TIAPRIDU CHLOROWODOREK 100MG 50TABL</t>
  </si>
  <si>
    <t>SUDOCREM 60G  LUB RÓWNOWAŻNY POD WZGLĘDEM ZAWARTOŚCI PODSTAWOWYCH SKŁADNIKÓW I WSKAZAŃ DO STOSOWANIA</t>
  </si>
  <si>
    <r>
      <t xml:space="preserve">PARACETAMOLUM 10MG/ML X 20 AMP. LUB  FIOL. </t>
    </r>
    <r>
      <rPr>
        <b/>
        <sz val="9"/>
        <color theme="1"/>
        <rFont val="Arial"/>
        <family val="2"/>
        <charset val="238"/>
      </rPr>
      <t>10ml</t>
    </r>
  </si>
  <si>
    <t>TRIBENOSIDUM+LIDOCAINUM   400MG+40MG  10 czop.</t>
  </si>
  <si>
    <t xml:space="preserve">PŁYN FIZJOLOGICZNY WIELOELEKTROLITOWY IZOTONICZNY 500ML </t>
  </si>
  <si>
    <t>FURAZIDINUM 10MG/ML 140ML         ZAWIESINA DOUSTNA</t>
  </si>
  <si>
    <r>
      <t>ZESTAW DO CIĄGŁEJ HEMODIALIZY Z ANTYKOAGULACJĄ CYTRYNIANOWĄ DO LECZENIA WSTRZĄSU SEPTYCZNEGO Z HEMOFILTREM O PODWYŻSZONYM PUNKCIE ODCIĘCIA 40-45 KD I POW. DYFUZYJNEJ 1,8 M2 (DO APARATU MULTIFILTRATE PRO) TYPU:</t>
    </r>
    <r>
      <rPr>
        <b/>
        <sz val="9"/>
        <rFont val="Arial"/>
        <family val="2"/>
        <charset val="238"/>
      </rPr>
      <t xml:space="preserve">MULTIFILTRATE PRO SECUKIT CICA HD EMIC2 </t>
    </r>
  </si>
  <si>
    <r>
      <t xml:space="preserve">DWUKANAŁOWY SILIKONOWY CEWNIK DIALIZACYJNY O ŚREDNICY 13,5 FR O DŁ. 28 LUB 35CM </t>
    </r>
    <r>
      <rPr>
        <b/>
        <sz val="9"/>
        <color rgb="FF000000"/>
        <rFont val="Arial"/>
        <family val="2"/>
        <charset val="238"/>
      </rPr>
      <t xml:space="preserve"> HEMOKATH</t>
    </r>
  </si>
  <si>
    <r>
      <t>ZESTAW DO CIĄGŁEJ HEMODIALIZY Z ANTYKOAGULACJĄ CYTRYNIANOWĄ DO LECZENIA WSTRZĄSU SEPTYCZNEGO Z HEMOFILTREM O PODWYŻSZONYM PUNKCIE ODCIĘCIA 40-45 KD I POW. DYFUZYJNEJ 1,8 M2 (DO APARATU MULTIFILTRATE CI-CA) 
TYPU:</t>
    </r>
    <r>
      <rPr>
        <b/>
        <sz val="9"/>
        <color rgb="FF000000"/>
        <rFont val="Arial"/>
        <family val="2"/>
        <charset val="238"/>
      </rPr>
      <t xml:space="preserve">MULTIFILTRATE SEKUKIT CICA HD EMIC2 </t>
    </r>
    <r>
      <rPr>
        <sz val="9"/>
        <color rgb="FF000000"/>
        <rFont val="Arial"/>
        <family val="2"/>
        <charset val="238"/>
      </rPr>
      <t xml:space="preserve">
</t>
    </r>
  </si>
  <si>
    <t>VAT</t>
  </si>
  <si>
    <t>GLUCOSUM 40% 10 ML X 50 AMP.</t>
  </si>
  <si>
    <t>EPOETINUM ALFA 1000J.M. 6 AMP.STRZ.</t>
  </si>
  <si>
    <t>EPOETINUM ALFA 2000J.M. 6 AMP.STRZ.</t>
  </si>
  <si>
    <t>EPOETINUM ALFA 3000J.M. 6 AMP.STRZ.</t>
  </si>
  <si>
    <t>EPOETINUM ALFA4000J.M. 6 AMP.STRZ.</t>
  </si>
  <si>
    <t>EPOETINUM ALFA 5000J.M. 6 AMP.STRZ.</t>
  </si>
  <si>
    <t>CYNACALCET 30MG 28 TABLPOWL.</t>
  </si>
  <si>
    <t>CYNACALCET 60MG 28 TABL.POWL.</t>
  </si>
  <si>
    <t>SERWETA - CHUSTA OPERACYJNA Z TASIEMKĄ,
BAWEŁNIANA 45X45CM 4-WARSTWOWA N/JAŁOWA
BIAŁA X20SZT.</t>
  </si>
  <si>
    <t>OPATRUNEK PONIEKCYJNY DIALIZACYJNY STERYLNY WYSOKOCHŁONNY ELASTYCZNY TYPU EUROSTRIPS 7,2CMX3,1CM 100SZT</t>
  </si>
  <si>
    <t>WODNY 30%  ROZTWÓR GLUKOZY 0,7ML 100AMP/FIOL.</t>
  </si>
  <si>
    <t>DAPAGLIFLOZIN 10MG 28 TABL.POWL.</t>
  </si>
  <si>
    <t>MORPHINI SULPHAS 0,1% SPINAL 1MG/1 ML  2ML X 10 AMP.</t>
  </si>
  <si>
    <t>ADRENALINA  0.1%, INIEKCJE, 300 MCG / 0,3 ML, 1 AMPUŁKO - STRZYKAWKA, 1 ML</t>
  </si>
  <si>
    <t>APIKSABAN 2,5MG 56 ub 60 TABL.POWL.</t>
  </si>
  <si>
    <t>HALOPERIDOLUM 5 MG X 30 TABL.</t>
  </si>
  <si>
    <t xml:space="preserve">ORNITHINI ASPARTAS GRAN. DO SPORZ. ROZTWORU DOUSTNEGO; 3 G; 30 SASZETEK 5 G </t>
  </si>
  <si>
    <t xml:space="preserve">LIDOCAINE HYDROCHLORIDE 2% ( INJ. 0,04 G/2 ML ) 10 AMP. </t>
  </si>
  <si>
    <t>amp</t>
  </si>
  <si>
    <t>METHOTREXAT ROZTW. DO WSTRZ.AMP. 50 MG/5 ML</t>
  </si>
  <si>
    <t>ESCITALOPRAM 10MG X 28 TABL.POWL.</t>
  </si>
  <si>
    <t xml:space="preserve">NIFUROKSAZYD 200 MG, TABLETKI POWLEKANE, 12 SZT. </t>
  </si>
  <si>
    <t>OPASKA EL. TKANA 5M X 8CM Z ZAPINKĄ</t>
  </si>
  <si>
    <t>ERYTHROMYCIN MASC DO OCZU 0,5% 2MG/G 3,5G</t>
  </si>
  <si>
    <t>VANCOMYCINI HYDROCHLORIDUM 1G x 5FIOL.*Z WSKAZANIEM OSTRE BAKTERYJNE ZAPALENIE OPON MÓZGOWO-RDZENIOWYCH.</t>
  </si>
  <si>
    <t>OP.</t>
  </si>
  <si>
    <t>BETAHISTINE 24MG X 60 TABL.</t>
  </si>
  <si>
    <t>KWAS OCTOWY 3% 100ML</t>
  </si>
  <si>
    <t>Metamizol krople 500mg/ml  20ml</t>
  </si>
  <si>
    <t>PODKŁAD DLA DZIECI 60X60CM  a 30szt</t>
  </si>
  <si>
    <t xml:space="preserve">KOLOROWE PLASTRY DLA DZIECI Z FOLII POLIETYLENOWEJ POSIADAJĄCE CENTRALNIE UMIESZCZONY WKŁAD CHŁONNY POWLECZONY SIATECZKĄ Z POLIETYLENU; HIPOALERGICZNY KLEJ AKRYLOWY; ROZMIAR 7,2 CM X 1,9 CM; KAŻDY PLASTER INDYWIDUALNIE ZABEZPIECZONY OPAKOWANIEM TYPU PAPIER-PAPIER; OPAKOWANIE KARTONIK 100SZT. 
</t>
  </si>
  <si>
    <t>PRZYLEPIEC MOCUJĄCY, WŁÓKNINOWY, PERFOROWANY NA CAŁEJ DŁUGOŚCI I SZEROKOŚCI UŁATWIAJĄCE DZIELENIE BEZ UŻYCIA NOŻYCZEK, NA SZPULI W PLASTIKOWEJ OSŁONCE; ROZMIAR 2,5 CM X 5 M; KOLOR RÓŻOWY I ZIELONY</t>
  </si>
  <si>
    <t>OPATRUNEK SAMOPRZYLEPNY DO ZABEZPIECZANIA KANIUL OBWODOWYCH DLA DZIECI  WYKONANY Z HYDROFOBOWEJ WŁÓKNINY Z KOLOROWYM NADRUKIEM NA CAŁEJ POWIERZCHNI 7,6X5,1CM. OPATRUNEK POSIADA TYLNE ZABEZPIECZENIE Z PAPIERU SILIKONOWANEGO. OPAKOWANIE PAPIER-PAPIER. STERYLIZOWANY TLENKIEM ETYLENU. OBRAZKOWA INSTRUKCJA UŻYCIA NA OPAKOWANIU JEDNOSTKOWYM I ZBIORCZYM. ROZMIAR 7,6 CM X 5,1 CM 100SZT.</t>
  </si>
  <si>
    <t>BANDAŻ KOHEZYJNY - JEDNOWARSTWOWA, ELASTYCZNA WŁÓKNINOWA OPASKA KOHEZYJNA; MOŻE BYĆ DZIELONA NA MNIEJSZE ODCINKI, NIE MA POTRZEBY UŻYWANIA NOŻYCZEK, BANDAŻ MOŻNA ROZERWAĆ W RĘKACH; KAŻDA SZTUKA OPAKOWANA W FOLIĘ ZABEZPIECZAJĄCĄ PRZED ZABRUDZENIEM, ODWINIĘCIEM, ZAWILGOCENIEM; NIE ZAWIERA LATEKSU; ROZMIAR 5CMX4,5CM; RÓŻNE KOLORY 12szt</t>
  </si>
  <si>
    <t>BANDAŻ KOHEZYJNY - JEDNOWARSTWOWA, ELASTYCZNA WŁÓKNINOWA OPASKA KOHEZYJNA; MOŻE BYĆ DZIELONA NA MNIEJSZE ODCINKI BEZ UŻYWANIA NOŻYCZEK,  KAŻDA SZTUKA OPAKOWANA W FOLIĘ ZABEZPIECZAJĄCĄ PRZED ZABRUDZENIEM, ODWINIĘCIEM, ZAWILGOCENIEM; NIE ZAWIERA LATEKSU; ROZMIAR 2,5CMX4,5CM; RÓŻNE KOLORY 36SZT</t>
  </si>
  <si>
    <t>PREDNISONUM 100MG CZOPKI X  2SZT</t>
  </si>
  <si>
    <t>OSELTAMIVIR 30MG X 10KAPS.TW.</t>
  </si>
  <si>
    <t>OSELTAMIVIR 45MG X 10KAPS.TW.</t>
  </si>
  <si>
    <t>ilość</t>
  </si>
  <si>
    <t xml:space="preserve">KONCENTRAT ROZTWORU INFUZYJNEGO DLA DOROSŁYCH ZAWIERAJĄCY PIERWIASTKI ŚLADOWE 5AMP. A 10 ML </t>
  </si>
  <si>
    <t>OPATRUNEK JAŁOWY SAMOPRZYLEPNY, NA RANY
POOPERACYJNE 15 X 8 CMx30szt</t>
  </si>
  <si>
    <t>OPATRUNEK JAŁOWY SAMOPRZYLEPNY, NA RANY
POOPERACYJNE 20 X 10 CMx25szt</t>
  </si>
  <si>
    <t>OPATRUNEK JAŁOWY SAMOPRZYLEPNY, NA RANY
POOPERACYJNE 25 X 10 CMx25szt</t>
  </si>
  <si>
    <t>OPATRUNEK JAŁOWY SAMOPRZYLEPNY, NA RANY
POOPERACYJNE 30 X 10 CMx25szt</t>
  </si>
  <si>
    <t>OPATRUNEK JAŁOWY SAMOPRZYLEPNY, NA RANY
POOPERACYJNE 5CMX 7,2 CM x 100szt</t>
  </si>
  <si>
    <t>DEKSMEDETOMIDYNY CHLOROWODOREK 100 MCG/ML 4 ML X 5 FIOLKI</t>
  </si>
  <si>
    <t>ESOMEPRAZOLUM INJ.40MG X 10 FIOŁ.*</t>
  </si>
  <si>
    <t>JOHEKSOL 350 MG/ML  500ML X 6 BUT.</t>
  </si>
  <si>
    <t>TORASEMIDUM 10MG/ML 20ML X 5 AMP.</t>
  </si>
  <si>
    <t>KALII CHLORIDUM 15% 150MG/MLX50 AMP.10ML</t>
  </si>
  <si>
    <t>PARICALCYTOL 2mcg/ml 5fiol 1ml</t>
  </si>
  <si>
    <t>PARICALCYTOL 5mcg/ml 5fiol 1ml</t>
  </si>
  <si>
    <t>METOPROLOL SUCCINATE 23.75MG X 30TABL.O PRZEDŁ. UWALNIANIU</t>
  </si>
  <si>
    <t>METOPROLOL SUCCINATE 47.5MG X 30TABL.O PRZEDŁ. UWALNIANIU</t>
  </si>
  <si>
    <t>METOPROLOL SUCCINATE 95MG X 30 TABL.O PRZEDŁ. UWALNIANIU</t>
  </si>
  <si>
    <t>AMPICILLINUM INJ.IG X 1 FIOŁ. Wymagana profilaktyka okołoporodowa zgodnie z CHPL</t>
  </si>
  <si>
    <t>NOREPINEPHRINI BITARTRAS 1 MG/1 MLX 10 AMP. Do przchowywania w temp. do 25 st. Celsjusza</t>
  </si>
  <si>
    <t>NYSTATINUM SUSP.2 400 000 J.M/5G 24ML</t>
  </si>
  <si>
    <t>AMPICILLINUM INJ.0.5G X 1 FIOŁ. Wymagana profilaktyka okołoporodowa zgodnie z CHPL</t>
  </si>
  <si>
    <t>AMPICILLINUM INJ.2G X 1 FIOŁ. Wymagana profilaktyka okołoporodowa zgodnie z CHPL</t>
  </si>
  <si>
    <t>DWUCZĘŚCIOWY STABILIZATOR ZŁOŻONY Z CZĘŚCI MOCOWANEJ DO SKÓRY I CZĘŚCI MOCUJĄCEJ DREN DO STABILIZACJI RÓŻNEGO RODZAJU DRENÓW I CEWNIKÓW. CZĘŚĆ STABILIZATORA MOCOWANA DO SKÓRY PACJENTA WYKONANA Z WŁÓKNINY. CZĘŚĆ MOCUJĄCA DREN JEST ZINTEGROWANA Z CZĘŚCIĄ PRZYKLEJANĄ DO SKÓRY PACJENTA  I POSIADA PRZYLEPIEC - RZEP ORAZ PRZYLEPNE POLE DLA LEPSZEJ STABILIZACJI RURKI MEDYCZNEJ. 9CM X 4CM op.50szt</t>
  </si>
  <si>
    <t>SAMOPRZYLEPNY OPATRUNEK Z ODDYCHAJĄCĄ, NIEKLEJĄCĄ KIESZENIĄ Z ZEWNĘTRZNĄ WARSTWĄ ODPORNĄ NA KONTAKT Z WODĄ I DROBNOUSTROJAMI ZAPEWNIAJĄCĄ ODPOWIENIĄ OCHRONĘ KOŃCÓWEK CEWNIKÓW DIALIZACYJNYCH, GÓRNA CZĘŚĆ MOCUJĄCA WYKONANA Z SAMOPRZYLEPNEJ, ODDYCHAJĄCEJ, WODOODPORNEJ FOLII POLIURETANOWEJ STANOWIĄCEJ BARIERĘ PRZED KONTAKTEM Z WODĄ I ZANIECZYSZCZENIAMI 24CM X10CM op. 25SZT</t>
  </si>
  <si>
    <t>OPASKA EL. TKANA 5M X 15 CM Z ZAPINKĄ JAŁOWY</t>
  </si>
  <si>
    <t>TUPFER GAZOWY Z NITKĄ RTG  ŚR. 1,0-1,5CM) OPAK.250 SZT.</t>
  </si>
  <si>
    <t>OPATRUNEK PRZEZROCZYSTY Z FOLII POLIURETANOWEJ DO ZABEZPIECZENIA CEWNIKÓW ZAŁOŻONYCH DO NACZYŃ CENTRALNYCH U OSÓB DOROSŁYCH, Z SYSTEMEM APLIKACJI TYPU RAMKA, Z JEDNĄ TAŚMĄ DO OPISU, Z KLEJEM AKRYLOWYM 10CM X 12CM X 100szt</t>
  </si>
  <si>
    <t xml:space="preserve">op </t>
  </si>
  <si>
    <t>SUGAMMADEXUM 200MG/2ML X 10FIOL.</t>
  </si>
  <si>
    <t>PREGABALIN 75MG X 56KAPS.TW.</t>
  </si>
  <si>
    <t>OP</t>
  </si>
  <si>
    <t>PREGABALIN 150MG X 56KAPS.TW.</t>
  </si>
  <si>
    <t>OPATRUNEK PRZEZROCZYSTY Z FOLII pu DO ZABEZPIECZENIA KANIUL OBWODOWYCH I CEWNIKÓW DO ŻYŁ CENTRALNYCH, Z WYCIĘCIEM UMOŻLIWIAJĄCYM DOPASOWANIE OPATRUNKU DO ZAŁOŻEONEJ KANIULI, Z SYSTEMEM APLIKACJI TYPU RAMKA, Z JEDDNĄ TAŚMĄ DO OPISU, ZE SKRZYDEŁKAMI WZMOCNIONYMI OD WEWNĄTRZ WŁÓKNINĄ, ZE WZMOCNIONYM OBRZEŻEM WŁÓKNINĄ, Z WDOMA PASKAMI MOCUJĄCYMI Z WŁÓKNINY, Z KLEJEM AKRYLOWYM NAKŁADANUM METODĄ CIĄGŁĄ, OPAKOWANIE PAPIER-FOLIA, 1 KLASA 1 STERYLNA ROZMIAR 8.5 CM X 11,5 CM X 100 SZT.</t>
  </si>
  <si>
    <t>PANTOPRAZOL 20MG X 56TABL.</t>
  </si>
  <si>
    <t>PANTOPRAZOL 40MG X 56TABL.</t>
  </si>
  <si>
    <t>PANTOPRAZOL 40MG X 10 FIOL.</t>
  </si>
  <si>
    <t>PRZYLEPIEC CHIRURGICZNY, HYPOALERGICZNY,WŁÓKNINOWY Z KLEJEM AKRYLOWYM, BIAŁY,ODDYCHAJĄCY W ROLCE 9,14M X 2,5 CM x 12szt</t>
  </si>
  <si>
    <t>PRZYLEPIEC HYPOALERGICZNY Z BIAŁEGOJEDWABIU,Z KLEJEM AKRYLOWYM, ZĄBKOWANYMI
BRZEGAMI UŁATWIAJĄCYMI DZIELENIE BEZNOŻYCZEK,O DUŻEJWYTRZYMAŁOŚCI,ODDYCHAJĄCY, PRZEPUSZCZALNY DLA PARY IPOWIETRZA 5M X 12,5 MM X 24 SZT. BEZ PLASTIKOW.KÓŁKA</t>
  </si>
  <si>
    <t>EMPAGLIFLOZYNA 10MG x 70 TABL.POWL.</t>
  </si>
  <si>
    <t>ENOXAPARINUM NATRICUM ROZT.DO WSTRZ.PODSKÓR. 0,1 G/ML 10 AMP.-STRZ.A 1ML</t>
  </si>
  <si>
    <t>ENOXAPARINUM NATRICUM ROZT.DO WSTRZ.PODSKÓR. 0,08 G/0,8ML 10 AMP.-STRZ.A 0,8ML</t>
  </si>
  <si>
    <t>ENOXAPARINUM NATRICUM ROZT.DO WSTRZ.PODSKÓR. 0,06 G/0,6ML 10 AMP.-STRZ.A 0,6ML</t>
  </si>
  <si>
    <t>ENOXAPARINUM NATRICUM ROZT.DO WSTRZ.PODSKÓR. 0,04 G/0,4ML 10 AMP.-STRZ.A 0,4ML</t>
  </si>
  <si>
    <t xml:space="preserve">PŁYN  DO PŁUKANIA PĘCHERZA MOCZOWEGO 3000 ML TYPU 1,5% GLICYNA </t>
  </si>
  <si>
    <t>Poz. 173,174,175,176,177 insuliny tego samego producenta.</t>
  </si>
  <si>
    <t>*Poz. 281 Wykonawca dostarczy niezbędna ilość glukometrów na potrzeby oddziałów szpitala.</t>
  </si>
  <si>
    <t>PARACETAMOLUM 10MG/MLX 1 FIOL., FLAK. LUB BUT. 100ML</t>
  </si>
  <si>
    <t>PARACETAMOLUM 10MG/ML X 1 FIOL., FLAK. LUB BUT. 50ML</t>
  </si>
  <si>
    <t>PAKIET 1 -LEKI WYROBY MEDYCZNE ARTYKUŁY SPOŻYWCZE DLA DZIECI</t>
  </si>
  <si>
    <t>PAKIET 2 -LEKI WYROBY MEDYCZNE ARTYKUŁY DO ŻYWIENIA DOJELITOWEGO</t>
  </si>
  <si>
    <t xml:space="preserve">PAKIET 15 -OPATRUNKI </t>
  </si>
  <si>
    <t xml:space="preserve">PAKIET 4  -LEKI </t>
  </si>
  <si>
    <t xml:space="preserve">PAKIET 5- LEKI  </t>
  </si>
  <si>
    <t xml:space="preserve">PAKIET 6 - LEKI </t>
  </si>
  <si>
    <t>PAKIET 7-LEKI -PARACETAMOL</t>
  </si>
  <si>
    <t>PAKIET 8-LEKI -PŁYNY INFUZYJNE</t>
  </si>
  <si>
    <t>PAKIET 9-LEKI -PŁYNY INFUZYJNE 2</t>
  </si>
  <si>
    <t>PAKIET 10-LEKI -PŁYNY INFUZYJNE 3</t>
  </si>
  <si>
    <t>PAKIET 11-PŁYNY INFUZYJNE PREPARATY DO ŻYWIENIA DOJELITOWEGO I POZAJELITOWEGO WYROBY MEDYCZNE</t>
  </si>
  <si>
    <t>PAKIET 12- KONCENTRATY DIALIZACYJNE</t>
  </si>
  <si>
    <t xml:space="preserve">PAKIET 13 - LEKI WYROBY MEDYCZNE  W TERAPII NERKOZASTĘPCZEJ </t>
  </si>
  <si>
    <t>PAKIET 14 - LEKI  PARICALCITOL</t>
  </si>
  <si>
    <t>Załącznik nr 2 do SWZ ZP/04/2025</t>
  </si>
  <si>
    <r>
      <t xml:space="preserve">Formularz asortymentowo-cenowy oraz </t>
    </r>
    <r>
      <rPr>
        <b/>
        <u/>
        <sz val="11"/>
        <rFont val="Times New Roman"/>
        <family val="1"/>
        <charset val="238"/>
      </rPr>
      <t xml:space="preserve">minimalne </t>
    </r>
    <r>
      <rPr>
        <b/>
        <sz val="11"/>
        <rFont val="Times New Roman"/>
        <family val="1"/>
        <charset val="238"/>
      </rPr>
      <t>wymagania dla przedmiotu zamówienia w postępowaniu przetargowym pn.:</t>
    </r>
  </si>
  <si>
    <t>Dostawa leków i wyrobów medycznych dla Szpitala Miejskiego im. Jana Garduły w Świnoujściu sp. z o. o.</t>
  </si>
  <si>
    <t xml:space="preserve">PRZYLEPIEC HYPOALERGICZNY Z WŁÓKNINY,BIAŁY,
ELASTYCZNY 5CMX10M </t>
  </si>
  <si>
    <t xml:space="preserve">OPATRUNEK PARAFINOWY 10CMX 10CM X 10SZT./NP.
</t>
  </si>
  <si>
    <t>OPASKA WYSCIEŁAJĄCA POD GIPS 8CM X 3M X
12 SZT.</t>
  </si>
  <si>
    <t>OPASKA WYSCIEŁAJĄCA POD GIPS 15CM X 3M X
6 SZT.</t>
  </si>
  <si>
    <t>GELATIN SPONGE -GĄBKA ŻELOWA 70X50X10MM X 10
SZT.</t>
  </si>
  <si>
    <t xml:space="preserve">Koncentrat K+SW393A 10l  </t>
  </si>
  <si>
    <t xml:space="preserve">Koncentrat K+SW380A  10l  </t>
  </si>
  <si>
    <t xml:space="preserve">Koncentrat K+SW381A  10l </t>
  </si>
  <si>
    <t xml:space="preserve">POLIHEKSANIDYNA ŻEL DO NOSA 30ML  </t>
  </si>
  <si>
    <t xml:space="preserve">POLIHEKSANIDYNA UNDECYLENAMIDOPROPYL BETAINY 1000ML </t>
  </si>
  <si>
    <t xml:space="preserve">POLIHEKSANIDYNA UNDECYLENAMIDOPROPYL BETAINY 350ML </t>
  </si>
  <si>
    <t>ZESTAW DO ŻYWIENIA DOJELITOWEGO DO POMP UMOŻLIWIAJĄCY POŁĄCZENIE Z WIELOMA RODZAJAMI POJEMNIKÓW Z PREPARTAMI DOŻYWIENIA, WYPOSAŻONY W ZACISK ROLKOWY I KOMORĘ KROPLOWĄ  KOMPATYBILNY Z POMPAMI ZAMAWIAJĄCEGO- POMPA DO ŻYWIENIA DOJELITOWEGO BRAUN TYP 8710350</t>
  </si>
  <si>
    <t xml:space="preserve">WOREK TRZYKOMOROWY - EMULSJA DO INFUZJI, ZAWIERAJĄCA AMINOKWASY Z ELEKTROLITAMI, GLUKOZĘ Z FOSFORANAMI, MIN. 1 EMULSJĘ TŁUSZCZOWĄ OD 1448 DO 1875ML. DO ŻYWIENIA DROGĄ ŻYŁ OBWODOWYCH X 1 </t>
  </si>
  <si>
    <t xml:space="preserve">WOREK TRZYKOMOROWY - EMULSJA DO INFUZJI, ZAWIERAJĄCA AMINOKWASY Z ELEKTROLITAMI, GLUKOZĘ Z FOSFORANAMI, MIN. 1 EMULSJĘ TŁUSZCZOWĄ OD 1477ML DO 1875ML. DO ŻYWIENIA DROGĄ ŻYŁ CENTRALNYCH X 1 </t>
  </si>
  <si>
    <t xml:space="preserve">WOREK TRZYKOMOROWY - EMULSJA DO INFUZJI, ZAWIERAJĄCA AMINOKWASY Z ELEKTROLITAMI, GLUKOZĘ Z FOSFORANAMI, MIN. 1 EMULSJĘ TŁUSZCZOWĄ OD 986ML DO 1250ML. DO ŻYWIENIA DROGĄ ŻYŁ CENTRALNYCH X 1 </t>
  </si>
  <si>
    <r>
      <t xml:space="preserve">DIETA DO ŻYWIENIA DOJELITOWEGO, NORMALIZUJĄCA GLIKEMIĘ,  NORMOKALORYCZNA, NORMOBIAŁKOWA, BOGATORESZTKOWA </t>
    </r>
    <r>
      <rPr>
        <b/>
        <sz val="9"/>
        <color theme="1"/>
        <rFont val="Arial"/>
        <family val="2"/>
        <charset val="238"/>
      </rPr>
      <t xml:space="preserve">500 ML  </t>
    </r>
  </si>
  <si>
    <t xml:space="preserve">DIETA DO ŻYWIENIA DOJELITOWEGO, OLIGOPEPTYDOWA NORMOKALORYCZNA, NORMOBIAŁKOWA, BEZRESZTKOWA  500ML </t>
  </si>
  <si>
    <t xml:space="preserve">DIETA DO ŻYWIENIA DOJELITOWEGO, NORMOKALORYCZNA, NORMOBIAŁKOWA, BEZRESZTKOWA 500ML </t>
  </si>
  <si>
    <t xml:space="preserve">DIETA DO ŻYWIENIA DOJELITOWEGO, WYSOKOKALORYCZNA, NORMOBIAŁKOWA, BEZRESZTKOWA 500ML </t>
  </si>
  <si>
    <t xml:space="preserve">BUDESONIDUM ZAW. DO INH.Z NEBULIZ.0.25MG/1 ML X 20 POJ. A 2ML/AMP/FIOL </t>
  </si>
  <si>
    <t xml:space="preserve">BUDESONIDUM ZAW. DO INH.Z NEBULIZ.0.5MG/1 ML X 20 POJ. A 2ML AMP/FIOL </t>
  </si>
  <si>
    <t xml:space="preserve">DIETA KOMPLETNA POD WZGLĘDEM ODŻYWCZYM Z DODATKIEM BŁONNIKA, KWASU DOKOZAHEKSAENOWEGO IKWAS EIKOZAPENTAENOWEGO UNIKALNA MIESZANKA BŁONNIKA ROZPUSZCZALNEGO ORAZ NIEROZPUSZCZALNEGO  1000ML TYPU  NUTRISON MULTIFIBRE </t>
  </si>
  <si>
    <t xml:space="preserve">EMPLASTRI HYDROCOLLOIDOSA EXTRA THIN 7,5X 7,5 CM 1 SZT. </t>
  </si>
  <si>
    <t>PŁYN DO STOSOWANIA NA SKÓRĘ PRZECIW WSZAWICY ZAWIERAJĄCY NALEWKĘ PIOŁUNOWO- WROTYCZOWĄ Z KWASEM OCTOWYM PŁYN 100ML</t>
  </si>
  <si>
    <t xml:space="preserve">OPATRUNEK Z HYDROFIBRY 5CMX5CM X 10 szt. </t>
  </si>
  <si>
    <t>BENZYLIS BENZOAS 120ML</t>
  </si>
  <si>
    <t xml:space="preserve">CETIRIZINI DIHYDROCHLORIDUM KROPLE 1% 10MG/ML20ML </t>
  </si>
  <si>
    <t xml:space="preserve">CZYNNIKI KRZEPNIĘCIA II, VII, IX, X 500J.M 1FIOL+ROZPUSZCZALNIK </t>
  </si>
  <si>
    <t xml:space="preserve">DIETA CZĄSTKOWA W PROSZKU BEZGLUTENOWA ZAWIERAJĄCA MALTODEKSTRYNY, MALTOZĘ, GLUKOZĘ 400G </t>
  </si>
  <si>
    <t xml:space="preserve">EMPLASTRI COLLAGENOSA OPATRUNEK W TECHNOLOGII HYDROFIBER Z DODATKIEM SREBRA 15X15 X 1 SZT. </t>
  </si>
  <si>
    <t xml:space="preserve">EMPLASTRI COLLAGENOSA OPATRUNEK W TECHNOLOGII HYDROFIBER Z DODATKIEM SREBRA10 X10 X 1 SZT. </t>
  </si>
  <si>
    <t xml:space="preserve">EMPLASTRI HYDROCOLLOIDOSA 10X10X 1 SZT. </t>
  </si>
  <si>
    <t xml:space="preserve">EMPLASTRI HYDROCOLLOIDOSA 20 X20 X 1 SZT. </t>
  </si>
  <si>
    <t xml:space="preserve">EMPLASTRI HYDROCOLLOIDOSA CIENKI 15 X15 X 1 SZT. </t>
  </si>
  <si>
    <t xml:space="preserve">FERRUM-ŻELAZO ELEMENTARNE W ZAWIESINIE 1MG/1ML  DLA NOWORODKÓW (WCZEŚNIAKÓW), NIEMOWLĄT I DZIECI 50ML </t>
  </si>
  <si>
    <t xml:space="preserve">BIAŁKO SERWATKOWE W PROSZKU 300G </t>
  </si>
  <si>
    <t xml:space="preserve">GĄBKA Z FIBRYNOGENEM LUDZKIM I TROMBINĄ LUDZKĄ 3CM X 2,5CM  </t>
  </si>
  <si>
    <t xml:space="preserve">GLINOKRZEMIAN PROSZEK DOSPORZ.ZAW.DOUST.3.76G X 30 SASZ.. </t>
  </si>
  <si>
    <t>HYPOALERGICZNE MLEKO MODYFIKOWANE OD URODZENIA DLA NIEMOWLĄT NARAŻONYCH NA WYSTĄPIENIE ALERGII NA BIAŁKA MLEKA KROWIEGO 400G</t>
  </si>
  <si>
    <t>HYPOALERGICZNE MLEKO MODYFIKOWANE OD URODZENIA DLA NIEMOWLĄT Z TENDENCJĄ DO ULEWAŃ 400G</t>
  </si>
  <si>
    <t xml:space="preserve">HYPOALERGICZNY PREPARAT MLEKOZASTĘPCZY DO DIAGNOZOWANIA 1 ŻYWIENIA NIEMOWLĄT Z ALERGIĄ NA BIAŁKA MLEKA KROWIEGO LUB INNA NP..BIAŁKA SOI ORAZ NIETOLERANCJĄ LAKTOZY400G </t>
  </si>
  <si>
    <t>HYPOALERGICZNY PREPARAT MLEKOZASTĘPCZY DO DIAGNOZOWANIA I ŻYWIENIA NIEMOWLĄT Z ALERGIĄ NA BIAŁKA MLEKA KROWIEGO OD 1 M-CA ŻYCIA 400G</t>
  </si>
  <si>
    <t>HYPOALERGICZNY PREPARAT MLEKOZASTĘPCZY DO DIAGNOZOWANIA I ŻYWIENIA NIEMOWLĄT Z ALERGIĄ NA BIAŁKA MLEKA KROWIEGO POWYŻEJ 6 MCA ŻYCIA 400G</t>
  </si>
  <si>
    <t>INSULINA  ASPART 100J./ML 3ML 10WKŁAD</t>
  </si>
  <si>
    <t>MLEKO NASTĘPNE Z KLEIKIEM RYŻOWYM POWYŻEJ 6-GO M-CA ŻYCIA</t>
  </si>
  <si>
    <t>MLEKO POCZĄTKOWE DLA NIEMOWLĄT OD URODZENIA 2x 325g</t>
  </si>
  <si>
    <t xml:space="preserve">OPATRUNEK HYDROŻELOWY SKŁADAJĄCY SIĘ Z 80% WODY, 15% GLIKOLU PROPYLENOWEGO, 5% PEKTYNY I KARBOKSYMETYLOCELULOZY SODU ŻEL 15G </t>
  </si>
  <si>
    <t xml:space="preserve">OPATRUNEK PIANKOWY Z SILIKONOWĄ WARSTWĄ KONTAKTOWĄ PRZYLEPNY 15X15CM  </t>
  </si>
  <si>
    <t xml:space="preserve">OPATRUNEK PIANKOWY Z SILIKONOWĄ WARSTWĄ KONTAKTOWĄ PRZYLEPNY 8X8CM </t>
  </si>
  <si>
    <t>OXYMETAZOLINI HYDROCHLORIDUM 0,01% KROPLE DLA NIEMOWLĄT 5 ML</t>
  </si>
  <si>
    <t>OXYMETAZOLINI HYDROCHLORIDUM 0,025% AEROZOL DO NOSA 0.25MG/1 ML 10ML</t>
  </si>
  <si>
    <t xml:space="preserve">PARACETAMOLUM 100MG/1ML KROPLE OD 0-3 LAT Z ZABEZPIECZONYM KROPLOMIERZEM 60ML </t>
  </si>
  <si>
    <t>PŁYN INFUZYJNY- KONCENTRAT DIPEPTYDOWY 100ML</t>
  </si>
  <si>
    <t xml:space="preserve">PŁYN UTRWALAJĄCY DO PRÓB CYTOLOGICZNYCH AEROZOL </t>
  </si>
  <si>
    <t xml:space="preserve">PŁYN ZAPOBIEGAJACY ODLEŻYNOM 500ML  </t>
  </si>
  <si>
    <t>ROZTWÓR DO WLEWU DOŻYLNEGO ZAWIERAJĄCY 10% ROZTWÓR AMINOKWASÓW DO STOSOWANIA U DZIECI-WCZEŚNIAKI 1 NOWORODKI, 100ML</t>
  </si>
  <si>
    <t>SEVOFLURANUM -PŁYN DO ZNIECZULENIA OGÓLNEGO, 250ML</t>
  </si>
  <si>
    <t>SYROP ZŁOŻONY PRZECIW REFLUKSOWY DLA NIEMOWLĄT I DZIECI Z ALGINIANEM MAGNEZU 200ML</t>
  </si>
  <si>
    <t>SULFAMETHOXAZOLUM, TRIMETHOPRIMUM 480 X 20 TABL.</t>
  </si>
  <si>
    <t>SULFAMETHOXAZOLUM, TRIMETHOPRIMUM 960 X 10 TABL.</t>
  </si>
  <si>
    <t xml:space="preserve">SZAMPON P/WSZAWICY LECZNICZY LIKWIDUJĄCY WSZY I GNIDY 100 ML </t>
  </si>
  <si>
    <t xml:space="preserve">TORMENTILE PREPARAT ZŁOŻONY MAŚĆ 20 G </t>
  </si>
  <si>
    <t xml:space="preserve">WOREK DWUKOMOROWY ZAWIERAJĄCY: 10% R-R AMINOKWASÓW Z WAPNIEM 1 CYNKIEM ORAZ 40% R-R GLUKOZY Z ELEKTROLITAMI 1 FOSFORANAMI 1,5L  4 WORKI </t>
  </si>
  <si>
    <t xml:space="preserve">WOREK TRZYKOMOROWY - EMULSJA DO INFUZJI, ZAWIERAJĄCA AMINOKWASY Z ELEKTROLITAMI, GLUKOZĘ Z FOSFORANAMI, MIN. 1 EMULSJĘ TŁUSZCZOWĄ OD 493ML. DO ŻYWIENIA DROGĄ ŻYŁ CENTRALNYCH X 6 WOREK </t>
  </si>
  <si>
    <t>MLEKO DLA WCZEŚNIAKÓW, NIEMOWLĄT Z NISKĄ WAGĄ URODZENIOWĄ 400G</t>
  </si>
  <si>
    <t xml:space="preserve">PONADTLENKOWY ŻEL NA BAZIE KWASU PODCHLORAWEGO (HOCL) ORAZ PODCHLORYNU SODU (NAOCL) W STĘŻENIACH PO 60 PPM DO PŁUKANIA RAN OSTRYCH ORAZ PRZEWLEKŁYCH 120G </t>
  </si>
  <si>
    <t xml:space="preserve">EMPLASTRI MICROFIBRICUM CELLULOSAE SUPERCHLONNY 15 X15 CM PRZYLEPNY </t>
  </si>
  <si>
    <t xml:space="preserve">EMPLASTRI MICROFIBRICUM CELLULOSAE SUPERCHLONNY 10X10 CM NIEPRZYLEPNY </t>
  </si>
  <si>
    <t xml:space="preserve">EMPLASTRI MICROFIBRICUM CELLULOSAE SUPERCHLONNY 10X20  CM NIEPRZYLEPNY </t>
  </si>
  <si>
    <t>EMPLASTRI COLLAGENOSA OPATRUNEK W TECHNOLOGII HYDROFIBER Z DODATKIEM SREBRA 2x45cm 5 SZT.</t>
  </si>
  <si>
    <t xml:space="preserve">OPATRUNEK Z PIANKĄ Z WARSTWĄ TLC, KTÓRA OBEJMUJE POKRYCIE WKŁADKI POLIURETANOWEJ MIKROPRZYLEGAJĄCĄ MATRYCĄ LIPIDOWO-KOLOIDOWĄ 10 X10CM </t>
  </si>
  <si>
    <t>PRZYLEPNY OPATRUNEK PIANKOWY Z PIANKI POLIURETANOWEJ I WARSTWY KONTAKTOWEJ HYDROWŁÓKNISTEJ Z JONAMI SREBRA 12,5CM X12,5CM</t>
  </si>
  <si>
    <t xml:space="preserve">PRZYLEPNY OPATRUNEK PIANKOWY Z PIANKI POLIURETANOWEJ I WARSTWY KONTAKTOWEJ HYDROWŁÓKNISTEJ Z JONAMI SREBRA 19,8CM X 14 CM NA PIĘTĘ </t>
  </si>
  <si>
    <t xml:space="preserve">PRZYLEPNY OPATRUNEK PIANKOWY Z PIANKI POLIURETANOWEJ I WARSTWY KONTAKTOWEJ HYDROWŁÓKNISTEJ Z JONAMI SREBRA 16,9CM X 20 CM NA KOŚĆ KRZYŻOWĄ </t>
  </si>
  <si>
    <t xml:space="preserve">OPATRUNEK PIANKOWY Z SILIKONOWĄ WARSTWĄ KONTAKTOWĄ PRZYLEPNY 10X10CM  </t>
  </si>
  <si>
    <t xml:space="preserve">MLEKO POCZĄTKOWE W PŁYNIE DLA NIEMOWLĄT OD URODZENIA, GOTOWE DO SPOŻYCIA. ZAWIERA KOMPLETNĄ KOMPOZYCJĘ SKŁADNIKÓW ODŻYWCZYCH 90ML X 24 SZT. </t>
  </si>
  <si>
    <t xml:space="preserve">MLEKO POCZĄTKOWE W PŁYNIE PRZEZNACZONE DLA NIEMOWLĄT OD URODZENIA, GOTOWE DO SPOŻYCIA ZAWIERAJĄCE, KOMPLETNĄ KOMPOZYCJA SKŁADNIKÓW ODŻYWCZYCH 24X70ML </t>
  </si>
  <si>
    <t xml:space="preserve">
HIPOALERGICZNE MLEKO POCZĄTKOWE, W PŁYNIE, PRZEZNACZONE DLA NIEMOWLĄT OD URODZENIA, Z GRUPY RYZYKA WYSTĄPIENIA ALERGII NA BIAŁA MLEKA KROWIEGO. ZAWIERA KOMPLETNĄ KOMPOZYCJĘ SKŁADNIKÓW ODŻYWCZYCH, W TYM BIAŁKO SERWATKOWE 90 ML  24SZT 
</t>
  </si>
  <si>
    <t xml:space="preserve">ŻYWNOŚĆ SPECJALNEGO PRZEZNACZENIA MEDYCZNEGO DO POSTĘPOWANIA DIETETYCZNEGO U NIEMOWLĄT PRZEDWCZEŚNIE URODZONYCH. GOTOWA DO SPOŻYCIA, W PŁYNIE. 70ML X 24 SZT. </t>
  </si>
  <si>
    <t>DIETA W PROSZKU DLA NIEMOWLĄT W ALERGII NA BIAŁKA MLEKA KROWIEGO, ZŁOŻONEJ NIETOLERANCJI BIAŁEK POKARMOWYCH I INNYCH SCHORZENIACH W KTÓRYCH WSKAZANA JEST DIETA ELEMENTARNA 400 G</t>
  </si>
  <si>
    <t xml:space="preserve">PONADTLENKOWY WODNY ROZTWÓR  NA BAZIE KWASU PODCHLORAWEGO (HOCL) ORAZ PODCHLORYNU SODU (NAOCL) W STĘŻENIACH PO 40 PPM DO PŁUKANIA RAN OSTRYCH ORAZ PRZEWLEKŁYCH 250ML </t>
  </si>
  <si>
    <t xml:space="preserve">PONADTLENKOWY ŻEL NA BAZIE KWASU PODCHLORAWEGO (HOCL) ORAZ PODCHLORYNU SODU (NAOCL) W STĘŻENIACH PO 60 PPM DO PŁUKANIA RAN OSTRYCH ORAZ PRZEWLEKŁYCH 250G </t>
  </si>
  <si>
    <t xml:space="preserve">PEŁNOWARTOŚCIOWY PREPARAT ŻYWIENIOWY Z MOŻLIWOŚCIĄ PODANIA PRZEZ ZGŁĘBNIK (1 KCAL/1 ML). ŹRÓDŁO BIAŁKA SOJOWEGO ORAZ WĘGLOWODANÓW Z MALTODEKSTRYNY. PRODUKT DO STOSOWANIA PRZY DIECIE BEZRESZTKOWEJ, KLINICZNIE WOLNY OD LAKTOZY I JEST BEZGLUTENOWY. ŻYWNOŚĆ SPECJALNEGO PRZEZNACZENIA MEDYCZNEGO 1000 ML </t>
  </si>
  <si>
    <t>KOMPLETNA POD WZGLĘDEM ODŻYWCZYM, GOTOWA DO UŻYCIA DIETA Z DODATKIEM BŁONNIKA, PRZEZNACZONA DO STOSOWANIA PRZEZ ZGŁĘBNIK. DO POSTĘPOWANIA DIETETYCZNEGO W PRZYPADKU NIEDOŻYWIENIA ZWIĄZANEGO Z CHOROBĄ U PACJENTÓW ZE STRESEM METABOLICZNYM. WSKAZANY W CELU ZAPOBIEGANIA NIEDOŻYWIENIU LUB LECZENIA NIEDOŻYWIENIA U PACJENTÓW ZE ZWIĘKSZONYM ZAPOTRZEBOWANIEM NA BIAŁKO 500 ML</t>
  </si>
  <si>
    <t xml:space="preserve">PRZYLEPIEC HYPOALERGICZNY Z WŁÓKNINY,BIAŁY,
ELASTYCZNY 20CMX10M </t>
  </si>
  <si>
    <t>TERLIPRESSINUM 0,2MG/1ML 5ML X 5 FIOL.*</t>
  </si>
  <si>
    <t>TERLIPRESSINUM 1 MG/8,5ML X 5 AMP./FIOL.*</t>
  </si>
  <si>
    <t>OMEPRAZOLUM 40MG X 10 FIOL.*</t>
  </si>
  <si>
    <t>OMEPRAZOLUM 40MG X 1 FIOL.*</t>
  </si>
  <si>
    <t>ESOMEPRAZOLUM INJ.40MG X1FIOŁ.*</t>
  </si>
  <si>
    <t>fiol</t>
  </si>
  <si>
    <t>RIVAROKSABAN 20MG X 28 TABLPOWL.</t>
  </si>
  <si>
    <t>RIVAROKSABAN 15MG X 28 TABL.POWL.</t>
  </si>
  <si>
    <t>FERRI HYDROXYDUM DEXTRANUM 0,1 INJ.I.V.2MLX5AMP.*</t>
  </si>
  <si>
    <t>FE(III)/ML 2ML ROZTWÓR DO WSTRZYKNIĘĆ 25AMP*</t>
  </si>
  <si>
    <t>NOREPINEPHRINI BITARTRAS 1 MG/1 ML 4ML 10 AMP.Do przchowywania w temp. do 25 st. Celsjusza*</t>
  </si>
  <si>
    <t>NOREPINEPHRINI BITARTRAS 1 MG/1 ML 4ML 5 AMP. Do przchowywania w temp. do 25 st. Celsjusza *</t>
  </si>
  <si>
    <t>LINEZOLIDUM R-R DOWLEW.2MG/1 ML 300MLX 10 WORKÓW/BUTEL.*</t>
  </si>
  <si>
    <t>METAMIZOLUM NATRICUM 0,5G X 20 TABL.</t>
  </si>
  <si>
    <t>LACTOBACILLUS HELVETICUS R0052LACTOBACILLUS RHAMNOSUS R0011 2 MILIARDY X 20 KAPS. ZAREJESTROWANY JAKO LEK*</t>
  </si>
  <si>
    <t>AMOXICILLINUM, ACIDUM CLAVULANICUM 600MG INJ.DOŻ. 10 FIOL.</t>
  </si>
  <si>
    <t>AMOXICILLINUM, ACIDUM CLAVULANICUM 1200MG INJ.DOŻ.10 FIOL.</t>
  </si>
  <si>
    <r>
      <t xml:space="preserve">fiol. </t>
    </r>
    <r>
      <rPr>
        <sz val="9"/>
        <rFont val="Arial"/>
        <family val="2"/>
        <charset val="238"/>
      </rPr>
      <t>op.</t>
    </r>
  </si>
  <si>
    <t>VANCOMYCINI HYDROCHLORIDUM 0,5G x 10  FIOL.* Z WSKAZANIEM OSTRE BAKTERYJNE ZAPALENIE OPON MÓZGOWO-RDZENIOWYCH.</t>
  </si>
  <si>
    <t>VANCOMYCINI HYDROCHLORIDUM 1G x10  FIOL.*Z WSKAZANIEM OSTRE BAKTERYJNE ZAPALENIE OPON MÓZGOWO-RDZENIOWYCH.</t>
  </si>
  <si>
    <t>* wykonawca dokunej wyboru tylko jednej pozycji</t>
  </si>
  <si>
    <t>CEFTRIAXONUM INJ. 1G* x 10 fiol.</t>
  </si>
  <si>
    <t>CEFUROXIMUM inj. 1,5G x 10 fiol. DO PODAWANIA  DOM. DOŻ. I DO INF.</t>
  </si>
  <si>
    <t>CEFUROXIMUM inj. 750MGx 10 fiol. DO PODAWANIA  DOM. DOŻ. I DO INF.</t>
  </si>
  <si>
    <t>PARACETAMOLUM 10MG/MLX 10 FIOL., FLAK. LUB BUT. 100ML</t>
  </si>
  <si>
    <r>
      <t xml:space="preserve">GLUCOSUM 5% R-R 100 ML </t>
    </r>
    <r>
      <rPr>
        <sz val="9"/>
        <color rgb="FFFF0000"/>
        <rFont val="Arial"/>
        <family val="2"/>
        <charset val="238"/>
      </rPr>
      <t xml:space="preserve">x 40 szt. </t>
    </r>
    <r>
      <rPr>
        <sz val="9"/>
        <rFont val="Arial"/>
        <family val="2"/>
        <charset val="238"/>
      </rPr>
      <t>OPAK.STOJĄCE Z PORTAMI RÓŻNEJ WIELKOŚCI</t>
    </r>
  </si>
  <si>
    <r>
      <t>AQUA PRO INJ. 1000 ML</t>
    </r>
    <r>
      <rPr>
        <sz val="9"/>
        <color rgb="FFFF0000"/>
        <rFont val="Arial"/>
        <family val="2"/>
        <charset val="238"/>
      </rPr>
      <t xml:space="preserve"> x 10 szt.</t>
    </r>
  </si>
  <si>
    <r>
      <t xml:space="preserve">GLUCOSUM 5%, NATRII CHLORIDUM 0,9%1:1 R-R 250ML </t>
    </r>
    <r>
      <rPr>
        <sz val="9"/>
        <color rgb="FFFF0000"/>
        <rFont val="Arial"/>
        <family val="2"/>
        <charset val="238"/>
      </rPr>
      <t>x 20 szt.O</t>
    </r>
    <r>
      <rPr>
        <sz val="9"/>
        <rFont val="Arial"/>
        <family val="2"/>
        <charset val="238"/>
      </rPr>
      <t>PAK.STOJĄCE Z PORTAMI RÓŻNEJ WIELKOŚCI</t>
    </r>
  </si>
  <si>
    <r>
      <t>GLUCOSUM 5%, NATRII CHLORIDUM 0,9%1:1 R-R 500ML</t>
    </r>
    <r>
      <rPr>
        <sz val="9"/>
        <color rgb="FFFF0000"/>
        <rFont val="Arial"/>
        <family val="2"/>
        <charset val="238"/>
      </rPr>
      <t xml:space="preserve"> x 20 szt,</t>
    </r>
    <r>
      <rPr>
        <sz val="9"/>
        <rFont val="Arial"/>
        <family val="2"/>
        <charset val="238"/>
      </rPr>
      <t>OPAK.STOJĄCE Z PORTAMI RÓŻNEJ WIELKOŚCI</t>
    </r>
  </si>
  <si>
    <r>
      <t>GLUCOSUM 5%, NATRII CHLORIDUM 0,9%2:1 R-R 250ML</t>
    </r>
    <r>
      <rPr>
        <sz val="9"/>
        <color rgb="FFFF0000"/>
        <rFont val="Arial"/>
        <family val="2"/>
        <charset val="238"/>
      </rPr>
      <t xml:space="preserve"> x 20 szt</t>
    </r>
    <r>
      <rPr>
        <sz val="9"/>
        <rFont val="Arial"/>
        <family val="2"/>
        <charset val="238"/>
      </rPr>
      <t>.OPAK.STOJĄCEZ PORTAMI RÓŻNEJ WIELKOŚCI</t>
    </r>
  </si>
  <si>
    <r>
      <t>GLUCOSUM 5%, NATRII CHLORIDUM 0,9%2:1 R-R 500ML</t>
    </r>
    <r>
      <rPr>
        <sz val="9"/>
        <color rgb="FFFF0000"/>
        <rFont val="Arial"/>
        <family val="2"/>
        <charset val="238"/>
      </rPr>
      <t>x 20 szt.</t>
    </r>
    <r>
      <rPr>
        <sz val="9"/>
        <rFont val="Arial"/>
        <family val="2"/>
        <charset val="238"/>
      </rPr>
      <t>OPAK.STOJĄCEZ PORTAMI RÓŻNEJ WIELKOŚCI</t>
    </r>
  </si>
  <si>
    <t>ROZTWÓR SOLI MINERALNYCH SODU,POTASU,WAPNIA,MAGNEZU DO INFUZJI 250MLx 10 szt..  OSMOLARNOŚĆ 295 mOsmol/l</t>
  </si>
  <si>
    <r>
      <t xml:space="preserve">GAZA HIG.STERYLNA. </t>
    </r>
    <r>
      <rPr>
        <strike/>
        <sz val="9"/>
        <color rgb="FFFF0000"/>
        <rFont val="Arial"/>
        <family val="2"/>
        <charset val="238"/>
      </rPr>
      <t xml:space="preserve">1MX1M  </t>
    </r>
    <r>
      <rPr>
        <sz val="9"/>
        <color rgb="FFFF0000"/>
        <rFont val="Arial"/>
        <family val="2"/>
        <charset val="238"/>
      </rPr>
      <t xml:space="preserve">  1m</t>
    </r>
    <r>
      <rPr>
        <vertAlign val="superscript"/>
        <sz val="9"/>
        <color rgb="FFFF0000"/>
        <rFont val="Arial"/>
        <family val="2"/>
        <charset val="238"/>
      </rPr>
      <t>2</t>
    </r>
  </si>
  <si>
    <t>Opatrunek przezroczysty z wodoodpornej folii PU ze skrzydełkami wzmocniony od wewnątrz włókniną do zabezpieczania kaniul dożylnych, z dodatkową podkładką włókninową pod skrzydełka kaniuli oraz taśmą do opisu, z trójstopniowym systemem aplikacji, pokryty na całej powierzchni klejem akrylowym Z WYCIĘCIEM, Rozmiar 5,8cm x 8cmX 100 SZT</t>
  </si>
  <si>
    <r>
      <t xml:space="preserve">ZGŁEBNIK GASTROSTOMIJNY G-TUBE CH14-20 BALON OD5-15ML </t>
    </r>
    <r>
      <rPr>
        <sz val="9"/>
        <color rgb="FFFF0000"/>
        <rFont val="Arial"/>
        <family val="2"/>
        <charset val="238"/>
      </rPr>
      <t>op. 2 szt.</t>
    </r>
  </si>
  <si>
    <r>
      <t xml:space="preserve">BETAXOLOLUM 20MG X 28 </t>
    </r>
    <r>
      <rPr>
        <sz val="9"/>
        <color rgb="FFFF0000"/>
        <rFont val="Arial"/>
        <family val="2"/>
        <charset val="238"/>
      </rPr>
      <t xml:space="preserve">- 30 </t>
    </r>
    <r>
      <rPr>
        <sz val="9"/>
        <color rgb="FF000000"/>
        <rFont val="Arial"/>
        <family val="2"/>
        <charset val="238"/>
      </rPr>
      <t>TBL. POWL.</t>
    </r>
  </si>
  <si>
    <t>BISACODYLUM CZOPKI 0,01 G X 10 CZOPKÓW*</t>
  </si>
  <si>
    <t xml:space="preserve">* wykonawca dokunuje wyboru tylko jednej oferty </t>
  </si>
  <si>
    <t>* wykonawca dokonuje wyceny tylko jednej pozycji</t>
  </si>
  <si>
    <r>
      <t xml:space="preserve">EMULSJA TŁUSZCZOWA 20% DO INFUZJI, PRZEZNACZONA DO STOSOWANIA U PACJENTÓW WYMAGAJĄCYCH ŻYWIENIA TŁUSZCZOWYCH (NNKT) ORAZ PACJENTÓW Z NIEDOBOREM NNKT 500 ML; x </t>
    </r>
    <r>
      <rPr>
        <sz val="9"/>
        <color rgb="FFFF0000"/>
        <rFont val="Arial"/>
        <family val="2"/>
        <charset val="238"/>
      </rPr>
      <t>10 szt.</t>
    </r>
  </si>
  <si>
    <r>
      <t xml:space="preserve">IBUPROFENUM 200MG/X 60 TABL.POWL./DRAŻ./ </t>
    </r>
    <r>
      <rPr>
        <sz val="9"/>
        <color rgb="FFFF0000"/>
        <rFont val="Arial"/>
        <family val="2"/>
        <charset val="238"/>
      </rPr>
      <t>KAPS.</t>
    </r>
  </si>
  <si>
    <r>
      <t xml:space="preserve">KASZKA MLECZNO-RYŻOWA Z MORELAMI </t>
    </r>
    <r>
      <rPr>
        <sz val="9"/>
        <color rgb="FFFF0000"/>
        <rFont val="Arial"/>
        <family val="2"/>
        <charset val="238"/>
      </rPr>
      <t>/WIELOOWOCOWA/ MALINOWA</t>
    </r>
    <r>
      <rPr>
        <sz val="9"/>
        <color rgb="FF000000"/>
        <rFont val="Arial"/>
        <family val="2"/>
        <charset val="238"/>
      </rPr>
      <t xml:space="preserve"> 230G /PO 6 Ml ES. ŻYCIA/</t>
    </r>
  </si>
  <si>
    <t>LINEZOLIDUM R-R DOWLEW.2MG/1 ML 300MLX 1 WORKÓW/BUTEL.*</t>
  </si>
  <si>
    <t>METFORMINI H/CHLORIDUM 0.85G X 60 TABL. POWL.*</t>
  </si>
  <si>
    <t>METFORMIN HYDROCHLORIDE 500MG X 60 TABL. POWL.*</t>
  </si>
  <si>
    <t>METFORMINI H/CHLORIDUM 1000MG X 30 TABL. POWL.</t>
  </si>
  <si>
    <t>METFORMINI H/CHLORIDUM 1000MG X 60 TABL. POWL.</t>
  </si>
  <si>
    <r>
      <t xml:space="preserve">NATRII GLYCEROPHOSPHAS HYDRICUS KONCENTRAT DO INF. 0,216G/1MLX </t>
    </r>
    <r>
      <rPr>
        <sz val="9"/>
        <color rgb="FFFF0000"/>
        <rFont val="Arial"/>
        <family val="2"/>
        <charset val="238"/>
      </rPr>
      <t>20</t>
    </r>
    <r>
      <rPr>
        <sz val="9"/>
        <color rgb="FF000000"/>
        <rFont val="Arial"/>
        <family val="2"/>
        <charset val="238"/>
      </rPr>
      <t xml:space="preserve"> FIOL.</t>
    </r>
    <r>
      <rPr>
        <sz val="9"/>
        <color rgb="FFFF0000"/>
        <rFont val="Arial"/>
        <family val="2"/>
        <charset val="238"/>
      </rPr>
      <t>/ AMP.</t>
    </r>
    <r>
      <rPr>
        <sz val="9"/>
        <color rgb="FF000000"/>
        <rFont val="Arial"/>
        <family val="2"/>
        <charset val="238"/>
      </rPr>
      <t xml:space="preserve"> 20 ML</t>
    </r>
  </si>
  <si>
    <r>
      <t xml:space="preserve">OSELTAMIVIR </t>
    </r>
    <r>
      <rPr>
        <sz val="9"/>
        <color rgb="FFFF0000"/>
        <rFont val="Arial"/>
        <family val="2"/>
        <charset val="238"/>
      </rPr>
      <t>30</t>
    </r>
    <r>
      <rPr>
        <sz val="9"/>
        <color rgb="FF000000"/>
        <rFont val="Arial"/>
        <family val="2"/>
        <charset val="238"/>
      </rPr>
      <t xml:space="preserve"> MG X 10KAPS.TW.</t>
    </r>
  </si>
  <si>
    <t>OXYCODONE HYDROCHLORIDE 10MG/1ML 2ML 5 AMP.</t>
  </si>
  <si>
    <r>
      <t>OXYTOCINUM 5J.M/1 MLX 10 AMP.</t>
    </r>
    <r>
      <rPr>
        <strike/>
        <sz val="9"/>
        <color rgb="FFFF0000"/>
        <rFont val="Arial"/>
        <family val="2"/>
        <charset val="238"/>
      </rPr>
      <t>do przechowywania w temp.pokojowe</t>
    </r>
    <r>
      <rPr>
        <sz val="9"/>
        <color rgb="FFFF0000"/>
        <rFont val="Arial"/>
        <family val="2"/>
        <charset val="238"/>
      </rPr>
      <t>j</t>
    </r>
  </si>
  <si>
    <r>
      <t>PROPOFOLUM 1% 20MLX5 FIOL/</t>
    </r>
    <r>
      <rPr>
        <sz val="9"/>
        <color rgb="FFFF0000"/>
        <rFont val="Arial"/>
        <family val="2"/>
        <charset val="238"/>
      </rPr>
      <t xml:space="preserve"> AMP. </t>
    </r>
    <r>
      <rPr>
        <sz val="9"/>
        <color rgb="FF000000"/>
        <rFont val="Arial"/>
        <family val="2"/>
        <charset val="238"/>
      </rPr>
      <t>.EMULSJA DO WSRZYKIWAŃ /INFUZJI</t>
    </r>
  </si>
  <si>
    <r>
      <t xml:space="preserve">REHYDRATING SALTS 4150MG X </t>
    </r>
    <r>
      <rPr>
        <strike/>
        <sz val="9"/>
        <color rgb="FF000000"/>
        <rFont val="Arial"/>
        <family val="2"/>
        <charset val="238"/>
      </rPr>
      <t xml:space="preserve">15  </t>
    </r>
    <r>
      <rPr>
        <sz val="9"/>
        <color rgb="FFFF0000"/>
        <rFont val="Arial"/>
        <family val="2"/>
        <charset val="238"/>
      </rPr>
      <t xml:space="preserve">14 </t>
    </r>
    <r>
      <rPr>
        <sz val="9"/>
        <color rgb="FF000000"/>
        <rFont val="Arial"/>
        <family val="2"/>
        <charset val="238"/>
      </rPr>
      <t>SASZ.</t>
    </r>
  </si>
  <si>
    <r>
      <t xml:space="preserve">TRISODIUM CITRATE 46,7% + CATHETER AMP/ </t>
    </r>
    <r>
      <rPr>
        <sz val="9"/>
        <color rgb="FFFF0000"/>
        <rFont val="Arial"/>
        <family val="2"/>
        <charset val="238"/>
      </rPr>
      <t>FIOL.</t>
    </r>
    <r>
      <rPr>
        <sz val="9"/>
        <color theme="1"/>
        <rFont val="Arial"/>
        <family val="2"/>
        <charset val="238"/>
      </rPr>
      <t xml:space="preserve"> X 20</t>
    </r>
  </si>
  <si>
    <r>
      <t>TRISODIUM CITRATE 30% + CATHETER AMP/</t>
    </r>
    <r>
      <rPr>
        <sz val="9"/>
        <color rgb="FFFF0000"/>
        <rFont val="Arial"/>
        <family val="2"/>
        <charset val="238"/>
      </rPr>
      <t xml:space="preserve">FIOL. </t>
    </r>
    <r>
      <rPr>
        <sz val="9"/>
        <color theme="1"/>
        <rFont val="Arial"/>
        <family val="2"/>
        <charset val="238"/>
      </rPr>
      <t>X 20</t>
    </r>
  </si>
  <si>
    <r>
      <t xml:space="preserve">LORAZEPAMUM 2,5 MG X </t>
    </r>
    <r>
      <rPr>
        <sz val="9"/>
        <color rgb="FFFF0000"/>
        <rFont val="Arial"/>
        <family val="2"/>
        <charset val="238"/>
      </rPr>
      <t>25</t>
    </r>
    <r>
      <rPr>
        <sz val="9"/>
        <rFont val="Arial"/>
        <family val="2"/>
        <charset val="238"/>
      </rPr>
      <t xml:space="preserve"> TABL.PODZIELNE</t>
    </r>
  </si>
  <si>
    <r>
      <t xml:space="preserve">GLUCOSUM 10% R-R 100 ML </t>
    </r>
    <r>
      <rPr>
        <sz val="9"/>
        <color rgb="FFFF0000"/>
        <rFont val="Arial"/>
        <family val="2"/>
        <charset val="238"/>
      </rPr>
      <t>x 40 szt.</t>
    </r>
    <r>
      <rPr>
        <sz val="9"/>
        <rFont val="Arial"/>
        <family val="2"/>
        <charset val="238"/>
      </rPr>
      <t>OPAK.STOJĄCE Z PORTAMI RÓŻNEJ WIELKOŚCI*</t>
    </r>
  </si>
  <si>
    <r>
      <t xml:space="preserve">CEFTAZIDIMUM INJ. 2Gx  </t>
    </r>
    <r>
      <rPr>
        <sz val="9"/>
        <color rgb="FFFF0000"/>
        <rFont val="Arial"/>
        <family val="2"/>
        <charset val="238"/>
      </rPr>
      <t>10</t>
    </r>
    <r>
      <rPr>
        <sz val="9"/>
        <color rgb="FF000000"/>
        <rFont val="Arial"/>
        <family val="2"/>
        <charset val="238"/>
      </rPr>
      <t xml:space="preserve"> FIOL./</t>
    </r>
    <r>
      <rPr>
        <sz val="9"/>
        <color rgb="FFFF0000"/>
        <rFont val="Arial"/>
        <family val="2"/>
        <charset val="238"/>
      </rPr>
      <t>BUT.</t>
    </r>
    <r>
      <rPr>
        <sz val="9"/>
        <color rgb="FF000000"/>
        <rFont val="Arial"/>
        <family val="2"/>
        <charset val="238"/>
      </rPr>
      <t xml:space="preserve"> PO ROZPUSZCZENIU ROZTWÓR PRZECHOWYWANY W TEMP. 2-8ST.C DO 24H</t>
    </r>
  </si>
  <si>
    <r>
      <t xml:space="preserve">CEFTAZIDIMUM INJ. 1G x </t>
    </r>
    <r>
      <rPr>
        <sz val="9"/>
        <color rgb="FFFF0000"/>
        <rFont val="Arial"/>
        <family val="2"/>
        <charset val="238"/>
      </rPr>
      <t>10</t>
    </r>
    <r>
      <rPr>
        <sz val="9"/>
        <color rgb="FF000000"/>
        <rFont val="Arial"/>
        <family val="2"/>
        <charset val="238"/>
      </rPr>
      <t xml:space="preserve"> FIOL .PO ROZPUSZCZENIU ROZTWÓR PRZECHOWYWANY W TEMP. 2-8ST.C DO 24H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</si>
</sst>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##0;###0"/>
    <numFmt numFmtId="165" formatCode="#,##0_ ;\-#,##0\ "/>
    <numFmt numFmtId="166" formatCode="#,##0.00_ ;\-#,##0.00\ "/>
    <numFmt numFmtId="167" formatCode="#,##0.0"/>
  </numFmts>
  <fonts count="3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9"/>
      <color rgb="FFFF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strike/>
      <sz val="9"/>
      <name val="Arial"/>
      <family val="2"/>
      <charset val="238"/>
    </font>
    <font>
      <strike/>
      <sz val="9"/>
      <color rgb="FFFF0000"/>
      <name val="Arial"/>
      <family val="2"/>
      <charset val="238"/>
    </font>
    <font>
      <vertAlign val="superscript"/>
      <sz val="9"/>
      <color rgb="FFFF0000"/>
      <name val="Arial"/>
      <family val="2"/>
      <charset val="238"/>
    </font>
    <font>
      <strike/>
      <sz val="9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8">
    <xf numFmtId="0" fontId="0" fillId="0" borderId="0"/>
    <xf numFmtId="0" fontId="2" fillId="0" borderId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</cellStyleXfs>
  <cellXfs count="542">
    <xf numFmtId="0" fontId="0" fillId="0" borderId="0" xfId="0"/>
    <xf numFmtId="4" fontId="4" fillId="2" borderId="1" xfId="0" applyNumberFormat="1" applyFont="1" applyFill="1" applyBorder="1" applyAlignment="1" applyProtection="1">
      <alignment horizontal="center" vertical="center"/>
    </xf>
    <xf numFmtId="4" fontId="4" fillId="2" borderId="3" xfId="0" applyNumberFormat="1" applyFont="1" applyFill="1" applyBorder="1" applyAlignment="1" applyProtection="1">
      <alignment horizontal="center" vertical="center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center" vertical="center"/>
      <protection locked="0"/>
    </xf>
    <xf numFmtId="4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/>
    </xf>
    <xf numFmtId="4" fontId="5" fillId="2" borderId="4" xfId="0" applyNumberFormat="1" applyFont="1" applyFill="1" applyBorder="1" applyAlignment="1" applyProtection="1">
      <alignment horizontal="center" vertical="center"/>
    </xf>
    <xf numFmtId="1" fontId="4" fillId="2" borderId="2" xfId="0" applyNumberFormat="1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1" fontId="5" fillId="2" borderId="5" xfId="0" applyNumberFormat="1" applyFont="1" applyFill="1" applyBorder="1" applyAlignment="1" applyProtection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/>
    </xf>
    <xf numFmtId="1" fontId="5" fillId="2" borderId="5" xfId="0" applyNumberFormat="1" applyFont="1" applyFill="1" applyBorder="1" applyAlignment="1" applyProtection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top"/>
    </xf>
    <xf numFmtId="0" fontId="4" fillId="2" borderId="4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3" fontId="8" fillId="2" borderId="1" xfId="0" applyNumberFormat="1" applyFont="1" applyFill="1" applyBorder="1" applyAlignment="1" applyProtection="1">
      <alignment horizontal="center" vertical="center"/>
    </xf>
    <xf numFmtId="4" fontId="8" fillId="2" borderId="1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2" borderId="4" xfId="0" applyNumberFormat="1" applyFont="1" applyFill="1" applyBorder="1" applyAlignment="1" applyProtection="1">
      <alignment horizontal="left" vertical="top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vertical="center"/>
    </xf>
    <xf numFmtId="1" fontId="4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left" vertical="top" wrapText="1"/>
    </xf>
    <xf numFmtId="0" fontId="5" fillId="2" borderId="2" xfId="0" applyNumberFormat="1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vertical="top" wrapText="1"/>
    </xf>
    <xf numFmtId="0" fontId="4" fillId="2" borderId="4" xfId="0" applyFont="1" applyFill="1" applyBorder="1" applyAlignment="1" applyProtection="1">
      <alignment vertical="top"/>
    </xf>
    <xf numFmtId="0" fontId="6" fillId="2" borderId="1" xfId="0" applyFont="1" applyFill="1" applyBorder="1" applyAlignment="1" applyProtection="1">
      <alignment vertical="top" wrapText="1"/>
    </xf>
    <xf numFmtId="0" fontId="4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4" fontId="4" fillId="2" borderId="8" xfId="0" applyNumberFormat="1" applyFont="1" applyFill="1" applyBorder="1" applyAlignment="1" applyProtection="1">
      <alignment horizontal="center" vertical="center"/>
    </xf>
    <xf numFmtId="0" fontId="0" fillId="2" borderId="10" xfId="0" applyFill="1" applyBorder="1" applyProtection="1">
      <protection locked="0"/>
    </xf>
    <xf numFmtId="4" fontId="5" fillId="2" borderId="5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top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5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5" fillId="2" borderId="9" xfId="0" applyNumberFormat="1" applyFont="1" applyFill="1" applyBorder="1" applyAlignment="1" applyProtection="1">
      <alignment horizontal="left" vertical="top" wrapText="1"/>
    </xf>
    <xf numFmtId="0" fontId="5" fillId="2" borderId="15" xfId="0" applyNumberFormat="1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vertical="top"/>
    </xf>
    <xf numFmtId="0" fontId="5" fillId="2" borderId="5" xfId="0" applyNumberFormat="1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locked="0"/>
    </xf>
    <xf numFmtId="0" fontId="9" fillId="2" borderId="15" xfId="0" applyNumberFormat="1" applyFont="1" applyFill="1" applyBorder="1" applyAlignment="1" applyProtection="1">
      <alignment horizontal="left" vertical="center" wrapText="1"/>
    </xf>
    <xf numFmtId="0" fontId="5" fillId="2" borderId="14" xfId="0" applyNumberFormat="1" applyFont="1" applyFill="1" applyBorder="1" applyAlignment="1" applyProtection="1">
      <alignment horizontal="left" vertical="center" wrapText="1"/>
    </xf>
    <xf numFmtId="1" fontId="4" fillId="2" borderId="3" xfId="0" applyNumberFormat="1" applyFont="1" applyFill="1" applyBorder="1" applyAlignment="1" applyProtection="1">
      <alignment horizontal="center" vertical="center"/>
    </xf>
    <xf numFmtId="165" fontId="11" fillId="2" borderId="1" xfId="2" applyNumberFormat="1" applyFont="1" applyFill="1" applyBorder="1" applyAlignment="1">
      <alignment horizontal="center" vertical="center"/>
    </xf>
    <xf numFmtId="44" fontId="4" fillId="2" borderId="9" xfId="0" applyNumberFormat="1" applyFont="1" applyFill="1" applyBorder="1" applyAlignment="1" applyProtection="1">
      <alignment horizontal="center" vertical="center"/>
    </xf>
    <xf numFmtId="9" fontId="4" fillId="2" borderId="9" xfId="0" applyNumberFormat="1" applyFont="1" applyFill="1" applyBorder="1" applyAlignment="1" applyProtection="1">
      <alignment horizontal="center" vertical="center"/>
    </xf>
    <xf numFmtId="44" fontId="4" fillId="2" borderId="17" xfId="0" applyNumberFormat="1" applyFont="1" applyFill="1" applyBorder="1" applyAlignment="1" applyProtection="1">
      <alignment horizontal="center" vertical="center"/>
    </xf>
    <xf numFmtId="44" fontId="5" fillId="2" borderId="5" xfId="0" applyNumberFormat="1" applyFont="1" applyFill="1" applyBorder="1" applyAlignment="1" applyProtection="1">
      <alignment horizontal="center" vertical="center" wrapText="1"/>
    </xf>
    <xf numFmtId="44" fontId="4" fillId="2" borderId="4" xfId="0" applyNumberFormat="1" applyFont="1" applyFill="1" applyBorder="1" applyAlignment="1" applyProtection="1">
      <alignment horizontal="center" vertical="center" wrapText="1"/>
    </xf>
    <xf numFmtId="9" fontId="4" fillId="2" borderId="4" xfId="0" applyNumberFormat="1" applyFont="1" applyFill="1" applyBorder="1" applyAlignment="1" applyProtection="1">
      <alignment horizontal="center" vertical="center" wrapText="1"/>
    </xf>
    <xf numFmtId="165" fontId="11" fillId="2" borderId="4" xfId="2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 applyProtection="1">
      <alignment horizontal="center" vertical="center" wrapText="1"/>
    </xf>
    <xf numFmtId="4" fontId="5" fillId="2" borderId="14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5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>
      <alignment vertical="top"/>
    </xf>
    <xf numFmtId="4" fontId="3" fillId="2" borderId="1" xfId="0" applyNumberFormat="1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/>
    </xf>
    <xf numFmtId="4" fontId="3" fillId="2" borderId="2" xfId="0" applyNumberFormat="1" applyFont="1" applyFill="1" applyBorder="1" applyAlignment="1">
      <alignment vertical="top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Continuous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 applyProtection="1">
      <alignment horizontal="center" vertical="center"/>
    </xf>
    <xf numFmtId="0" fontId="5" fillId="2" borderId="15" xfId="1" applyNumberFormat="1" applyFont="1" applyFill="1" applyBorder="1" applyAlignment="1" applyProtection="1">
      <alignment horizontal="center" vertical="center"/>
    </xf>
    <xf numFmtId="4" fontId="5" fillId="2" borderId="13" xfId="1" applyNumberFormat="1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left" vertical="center" wrapText="1"/>
    </xf>
    <xf numFmtId="0" fontId="9" fillId="2" borderId="19" xfId="1" applyNumberFormat="1" applyFont="1" applyFill="1" applyBorder="1" applyAlignment="1" applyProtection="1">
      <alignment horizontal="left" vertical="center" wrapText="1"/>
    </xf>
    <xf numFmtId="0" fontId="12" fillId="2" borderId="12" xfId="0" applyFont="1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center" wrapText="1"/>
    </xf>
    <xf numFmtId="0" fontId="6" fillId="2" borderId="12" xfId="0" applyNumberFormat="1" applyFont="1" applyFill="1" applyBorder="1" applyAlignment="1" applyProtection="1">
      <alignment vertical="top" wrapText="1"/>
    </xf>
    <xf numFmtId="0" fontId="6" fillId="2" borderId="12" xfId="0" applyNumberFormat="1" applyFont="1" applyFill="1" applyBorder="1" applyAlignment="1" applyProtection="1">
      <alignment vertical="center" wrapText="1"/>
    </xf>
    <xf numFmtId="0" fontId="6" fillId="2" borderId="12" xfId="0" applyNumberFormat="1" applyFont="1" applyFill="1" applyBorder="1" applyAlignment="1" applyProtection="1">
      <alignment horizontal="left" vertical="center" wrapText="1"/>
    </xf>
    <xf numFmtId="0" fontId="9" fillId="2" borderId="12" xfId="0" applyNumberFormat="1" applyFont="1" applyFill="1" applyBorder="1" applyAlignment="1" applyProtection="1">
      <alignment horizontal="left" vertical="center" wrapText="1"/>
    </xf>
    <xf numFmtId="0" fontId="6" fillId="2" borderId="18" xfId="0" applyNumberFormat="1" applyFont="1" applyFill="1" applyBorder="1" applyAlignment="1" applyProtection="1">
      <alignment horizontal="left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6" fillId="2" borderId="21" xfId="0" applyNumberFormat="1" applyFont="1" applyFill="1" applyBorder="1" applyAlignment="1" applyProtection="1">
      <alignment horizontal="left" vertical="center" wrapText="1"/>
    </xf>
    <xf numFmtId="0" fontId="6" fillId="2" borderId="21" xfId="0" applyFont="1" applyFill="1" applyBorder="1" applyAlignment="1" applyProtection="1">
      <alignment horizontal="left" vertical="center" wrapText="1"/>
    </xf>
    <xf numFmtId="0" fontId="6" fillId="2" borderId="21" xfId="0" applyNumberFormat="1" applyFont="1" applyFill="1" applyBorder="1" applyAlignment="1" applyProtection="1">
      <alignment vertical="top" wrapText="1"/>
    </xf>
    <xf numFmtId="0" fontId="6" fillId="2" borderId="12" xfId="1" applyFont="1" applyFill="1" applyBorder="1" applyAlignment="1" applyProtection="1">
      <alignment vertical="center"/>
    </xf>
    <xf numFmtId="0" fontId="6" fillId="2" borderId="12" xfId="1" applyFont="1" applyFill="1" applyBorder="1" applyAlignment="1" applyProtection="1">
      <alignment vertical="center" wrapText="1"/>
    </xf>
    <xf numFmtId="49" fontId="6" fillId="2" borderId="12" xfId="0" applyNumberFormat="1" applyFont="1" applyFill="1" applyBorder="1" applyAlignment="1" applyProtection="1">
      <alignment vertical="center" wrapText="1"/>
    </xf>
    <xf numFmtId="0" fontId="6" fillId="2" borderId="12" xfId="0" applyFont="1" applyFill="1" applyBorder="1" applyAlignment="1" applyProtection="1">
      <alignment vertical="center" wrapText="1"/>
    </xf>
    <xf numFmtId="49" fontId="6" fillId="2" borderId="12" xfId="1" applyNumberFormat="1" applyFont="1" applyFill="1" applyBorder="1" applyAlignment="1" applyProtection="1">
      <alignment vertical="center" wrapText="1"/>
    </xf>
    <xf numFmtId="0" fontId="6" fillId="2" borderId="12" xfId="0" applyFont="1" applyFill="1" applyBorder="1" applyAlignment="1" applyProtection="1">
      <alignment vertical="center"/>
    </xf>
    <xf numFmtId="0" fontId="9" fillId="2" borderId="12" xfId="0" applyFont="1" applyFill="1" applyBorder="1" applyAlignment="1" applyProtection="1">
      <alignment horizontal="centerContinuous" vertical="center" wrapText="1"/>
    </xf>
    <xf numFmtId="0" fontId="6" fillId="2" borderId="18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left" vertical="center" wrapText="1"/>
    </xf>
    <xf numFmtId="0" fontId="6" fillId="2" borderId="21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4" fontId="7" fillId="2" borderId="1" xfId="0" applyNumberFormat="1" applyFont="1" applyFill="1" applyBorder="1" applyAlignment="1" applyProtection="1">
      <alignment horizontal="center" vertical="center"/>
    </xf>
    <xf numFmtId="4" fontId="5" fillId="2" borderId="3" xfId="0" applyNumberFormat="1" applyFont="1" applyFill="1" applyBorder="1" applyAlignment="1" applyProtection="1">
      <alignment horizontal="center" vertical="center"/>
    </xf>
    <xf numFmtId="44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top" wrapText="1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5" fillId="2" borderId="5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4" fontId="15" fillId="2" borderId="14" xfId="1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4" fontId="15" fillId="2" borderId="5" xfId="0" applyNumberFormat="1" applyFont="1" applyFill="1" applyBorder="1" applyAlignment="1" applyProtection="1">
      <alignment horizontal="center" vertical="center" wrapText="1"/>
    </xf>
    <xf numFmtId="4" fontId="3" fillId="2" borderId="4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3" fillId="2" borderId="4" xfId="0" applyNumberFormat="1" applyFont="1" applyFill="1" applyBorder="1" applyAlignment="1" applyProtection="1">
      <alignment horizontal="center" vertical="center"/>
    </xf>
    <xf numFmtId="4" fontId="3" fillId="2" borderId="8" xfId="0" applyNumberFormat="1" applyFont="1" applyFill="1" applyBorder="1" applyAlignment="1" applyProtection="1">
      <alignment horizontal="center" vertical="center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4" fontId="3" fillId="2" borderId="7" xfId="0" applyNumberFormat="1" applyFont="1" applyFill="1" applyBorder="1" applyAlignment="1" applyProtection="1">
      <alignment horizontal="center" vertical="center"/>
      <protection locked="0"/>
    </xf>
    <xf numFmtId="4" fontId="3" fillId="2" borderId="3" xfId="0" applyNumberFormat="1" applyFont="1" applyFill="1" applyBorder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horizontal="center" vertical="center"/>
    </xf>
    <xf numFmtId="1" fontId="15" fillId="2" borderId="5" xfId="0" applyNumberFormat="1" applyFont="1" applyFill="1" applyBorder="1" applyAlignment="1" applyProtection="1">
      <alignment horizontal="center" vertical="center"/>
    </xf>
    <xf numFmtId="4" fontId="5" fillId="2" borderId="13" xfId="0" applyNumberFormat="1" applyFont="1" applyFill="1" applyBorder="1" applyAlignment="1" applyProtection="1">
      <alignment horizontal="center" vertical="center" wrapText="1"/>
    </xf>
    <xf numFmtId="4" fontId="4" fillId="2" borderId="7" xfId="0" applyNumberFormat="1" applyFont="1" applyFill="1" applyBorder="1" applyAlignment="1" applyProtection="1">
      <alignment horizontal="center" vertical="center" wrapText="1"/>
    </xf>
    <xf numFmtId="4" fontId="5" fillId="2" borderId="7" xfId="0" applyNumberFormat="1" applyFont="1" applyFill="1" applyBorder="1" applyAlignment="1" applyProtection="1">
      <alignment horizontal="center" vertical="center"/>
    </xf>
    <xf numFmtId="44" fontId="5" fillId="2" borderId="13" xfId="0" applyNumberFormat="1" applyFont="1" applyFill="1" applyBorder="1" applyAlignment="1" applyProtection="1">
      <alignment horizontal="center" vertical="center" wrapText="1"/>
    </xf>
    <xf numFmtId="4" fontId="5" fillId="2" borderId="14" xfId="1" applyNumberFormat="1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vertical="top" wrapText="1"/>
    </xf>
    <xf numFmtId="4" fontId="5" fillId="2" borderId="14" xfId="0" applyNumberFormat="1" applyFont="1" applyFill="1" applyBorder="1" applyAlignment="1" applyProtection="1">
      <alignment horizontal="center" vertical="center"/>
    </xf>
    <xf numFmtId="44" fontId="5" fillId="2" borderId="14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9" fontId="4" fillId="2" borderId="1" xfId="0" applyNumberFormat="1" applyFont="1" applyFill="1" applyBorder="1" applyAlignment="1" applyProtection="1">
      <alignment horizontal="center" vertical="center" wrapText="1"/>
    </xf>
    <xf numFmtId="44" fontId="5" fillId="2" borderId="1" xfId="0" applyNumberFormat="1" applyFont="1" applyFill="1" applyBorder="1" applyAlignment="1" applyProtection="1">
      <alignment horizontal="center" vertical="center" wrapText="1"/>
    </xf>
    <xf numFmtId="44" fontId="5" fillId="2" borderId="4" xfId="0" applyNumberFormat="1" applyFont="1" applyFill="1" applyBorder="1" applyAlignment="1" applyProtection="1">
      <alignment horizontal="center" vertical="center" wrapText="1"/>
    </xf>
    <xf numFmtId="4" fontId="5" fillId="2" borderId="16" xfId="0" applyNumberFormat="1" applyFont="1" applyFill="1" applyBorder="1" applyAlignment="1" applyProtection="1">
      <alignment horizontal="center" vertical="center"/>
    </xf>
    <xf numFmtId="4" fontId="5" fillId="2" borderId="17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4" fontId="3" fillId="2" borderId="7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vertical="center" wrapText="1"/>
    </xf>
    <xf numFmtId="0" fontId="4" fillId="2" borderId="9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4" fontId="3" fillId="2" borderId="9" xfId="0" applyNumberFormat="1" applyFont="1" applyFill="1" applyBorder="1" applyAlignment="1" applyProtection="1">
      <alignment horizontal="center" vertical="center" wrapText="1"/>
    </xf>
    <xf numFmtId="9" fontId="4" fillId="2" borderId="9" xfId="0" applyNumberFormat="1" applyFont="1" applyFill="1" applyBorder="1" applyAlignment="1" applyProtection="1">
      <alignment horizontal="center" vertical="center" wrapText="1"/>
    </xf>
    <xf numFmtId="44" fontId="5" fillId="2" borderId="9" xfId="0" applyNumberFormat="1" applyFont="1" applyFill="1" applyBorder="1" applyAlignment="1" applyProtection="1">
      <alignment horizontal="center" vertical="center" wrapText="1"/>
    </xf>
    <xf numFmtId="44" fontId="5" fillId="2" borderId="17" xfId="0" applyNumberFormat="1" applyFont="1" applyFill="1" applyBorder="1" applyAlignment="1" applyProtection="1">
      <alignment horizontal="center" vertical="center" wrapText="1"/>
    </xf>
    <xf numFmtId="9" fontId="4" fillId="2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9" fillId="2" borderId="14" xfId="0" applyNumberFormat="1" applyFont="1" applyFill="1" applyBorder="1" applyAlignment="1" applyProtection="1">
      <alignment horizontal="left" vertical="center" wrapText="1"/>
    </xf>
    <xf numFmtId="1" fontId="5" fillId="2" borderId="15" xfId="1" applyNumberFormat="1" applyFont="1" applyFill="1" applyBorder="1" applyAlignment="1" applyProtection="1">
      <alignment horizontal="center" vertical="center"/>
    </xf>
    <xf numFmtId="0" fontId="5" fillId="2" borderId="23" xfId="1" applyNumberFormat="1" applyFont="1" applyFill="1" applyBorder="1" applyAlignment="1" applyProtection="1">
      <alignment horizontal="left" vertical="center" wrapText="1"/>
    </xf>
    <xf numFmtId="0" fontId="9" fillId="2" borderId="14" xfId="1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4" fontId="4" fillId="2" borderId="4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Protection="1">
      <protection locked="0"/>
    </xf>
    <xf numFmtId="0" fontId="11" fillId="2" borderId="1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2" borderId="12" xfId="0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 applyProtection="1">
      <alignment horizontal="center" vertical="center"/>
    </xf>
    <xf numFmtId="44" fontId="4" fillId="2" borderId="1" xfId="0" applyNumberFormat="1" applyFont="1" applyFill="1" applyBorder="1" applyAlignment="1" applyProtection="1">
      <alignment horizontal="center" vertical="center" wrapText="1"/>
    </xf>
    <xf numFmtId="0" fontId="18" fillId="2" borderId="12" xfId="0" applyFont="1" applyFill="1" applyBorder="1" applyAlignment="1">
      <alignment horizontal="left" vertical="top" wrapText="1"/>
    </xf>
    <xf numFmtId="4" fontId="15" fillId="2" borderId="6" xfId="1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4" fontId="3" fillId="2" borderId="17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left" vertical="top" wrapText="1"/>
    </xf>
    <xf numFmtId="0" fontId="6" fillId="2" borderId="21" xfId="0" applyNumberFormat="1" applyFont="1" applyFill="1" applyBorder="1" applyAlignment="1" applyProtection="1">
      <alignment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0" fillId="2" borderId="21" xfId="0" applyFill="1" applyBorder="1" applyAlignment="1">
      <alignment horizontal="left" vertical="top" wrapText="1"/>
    </xf>
    <xf numFmtId="0" fontId="15" fillId="2" borderId="4" xfId="0" applyFont="1" applyFill="1" applyBorder="1" applyAlignment="1">
      <alignment wrapText="1"/>
    </xf>
    <xf numFmtId="3" fontId="14" fillId="2" borderId="4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top" wrapText="1"/>
    </xf>
    <xf numFmtId="1" fontId="15" fillId="2" borderId="5" xfId="0" applyNumberFormat="1" applyFont="1" applyFill="1" applyBorder="1" applyAlignment="1" applyProtection="1">
      <alignment horizontal="center" vertical="center" wrapText="1"/>
    </xf>
    <xf numFmtId="4" fontId="5" fillId="2" borderId="10" xfId="0" applyNumberFormat="1" applyFont="1" applyFill="1" applyBorder="1" applyAlignment="1" applyProtection="1">
      <alignment horizontal="center" vertical="center" wrapText="1"/>
    </xf>
    <xf numFmtId="4" fontId="5" fillId="2" borderId="10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4" fontId="2" fillId="2" borderId="9" xfId="0" applyNumberFormat="1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</xf>
    <xf numFmtId="4" fontId="4" fillId="2" borderId="12" xfId="0" applyNumberFormat="1" applyFont="1" applyFill="1" applyBorder="1" applyAlignment="1" applyProtection="1">
      <alignment horizontal="center" vertical="center"/>
    </xf>
    <xf numFmtId="4" fontId="5" fillId="2" borderId="12" xfId="0" applyNumberFormat="1" applyFont="1" applyFill="1" applyBorder="1" applyAlignment="1" applyProtection="1">
      <alignment horizontal="center" vertical="center"/>
    </xf>
    <xf numFmtId="4" fontId="4" fillId="2" borderId="16" xfId="0" applyNumberFormat="1" applyFont="1" applyFill="1" applyBorder="1" applyAlignment="1" applyProtection="1">
      <alignment horizontal="center" vertical="center"/>
    </xf>
    <xf numFmtId="4" fontId="4" fillId="2" borderId="14" xfId="0" applyNumberFormat="1" applyFont="1" applyFill="1" applyBorder="1" applyAlignment="1" applyProtection="1">
      <alignment horizontal="center" vertical="center"/>
    </xf>
    <xf numFmtId="9" fontId="4" fillId="2" borderId="1" xfId="0" applyNumberFormat="1" applyFont="1" applyFill="1" applyBorder="1" applyAlignment="1" applyProtection="1">
      <alignment horizontal="center" vertical="center"/>
    </xf>
    <xf numFmtId="44" fontId="4" fillId="2" borderId="1" xfId="0" applyNumberFormat="1" applyFont="1" applyFill="1" applyBorder="1" applyAlignment="1" applyProtection="1">
      <alignment horizontal="center" vertical="center"/>
    </xf>
    <xf numFmtId="44" fontId="4" fillId="2" borderId="3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4" fontId="4" fillId="2" borderId="21" xfId="0" applyNumberFormat="1" applyFont="1" applyFill="1" applyBorder="1" applyAlignment="1" applyProtection="1">
      <alignment horizontal="center" vertical="center"/>
    </xf>
    <xf numFmtId="44" fontId="5" fillId="2" borderId="2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left" vertical="top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4" fontId="5" fillId="2" borderId="21" xfId="0" applyNumberFormat="1" applyFont="1" applyFill="1" applyBorder="1" applyAlignment="1" applyProtection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vertical="top"/>
    </xf>
    <xf numFmtId="0" fontId="7" fillId="2" borderId="9" xfId="0" applyFont="1" applyFill="1" applyBorder="1" applyAlignment="1" applyProtection="1">
      <alignment vertical="top"/>
    </xf>
    <xf numFmtId="0" fontId="6" fillId="2" borderId="16" xfId="0" applyFont="1" applyFill="1" applyBorder="1" applyAlignment="1" applyProtection="1">
      <alignment vertical="center"/>
    </xf>
    <xf numFmtId="0" fontId="5" fillId="2" borderId="23" xfId="1" applyNumberFormat="1" applyFont="1" applyFill="1" applyBorder="1" applyAlignment="1" applyProtection="1">
      <alignment horizontal="center" vertical="center" wrapText="1"/>
    </xf>
    <xf numFmtId="1" fontId="3" fillId="2" borderId="3" xfId="0" applyNumberFormat="1" applyFont="1" applyFill="1" applyBorder="1" applyAlignment="1">
      <alignment vertical="top"/>
    </xf>
    <xf numFmtId="1" fontId="3" fillId="2" borderId="8" xfId="0" applyNumberFormat="1" applyFont="1" applyFill="1" applyBorder="1" applyAlignment="1">
      <alignment vertical="top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Continuous" vertical="center"/>
    </xf>
    <xf numFmtId="0" fontId="6" fillId="2" borderId="18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3" fillId="2" borderId="8" xfId="0" applyNumberFormat="1" applyFont="1" applyFill="1" applyBorder="1" applyAlignment="1" applyProtection="1">
      <alignment horizontal="center" vertical="center" wrapText="1"/>
    </xf>
    <xf numFmtId="0" fontId="9" fillId="2" borderId="25" xfId="0" applyNumberFormat="1" applyFont="1" applyFill="1" applyBorder="1" applyAlignment="1" applyProtection="1">
      <alignment horizontal="left" vertical="center" wrapText="1"/>
    </xf>
    <xf numFmtId="0" fontId="5" fillId="2" borderId="26" xfId="0" applyNumberFormat="1" applyFont="1" applyFill="1" applyBorder="1" applyAlignment="1" applyProtection="1">
      <alignment horizontal="center" vertical="center"/>
    </xf>
    <xf numFmtId="4" fontId="15" fillId="2" borderId="26" xfId="0" applyNumberFormat="1" applyFont="1" applyFill="1" applyBorder="1" applyAlignment="1" applyProtection="1">
      <alignment horizontal="center" vertical="center" wrapText="1"/>
    </xf>
    <xf numFmtId="1" fontId="5" fillId="2" borderId="26" xfId="0" applyNumberFormat="1" applyFont="1" applyFill="1" applyBorder="1" applyAlignment="1" applyProtection="1">
      <alignment horizontal="center" vertical="center"/>
    </xf>
    <xf numFmtId="4" fontId="5" fillId="2" borderId="26" xfId="0" applyNumberFormat="1" applyFont="1" applyFill="1" applyBorder="1" applyAlignment="1" applyProtection="1">
      <alignment horizontal="center" vertical="center" wrapText="1"/>
    </xf>
    <xf numFmtId="4" fontId="5" fillId="2" borderId="27" xfId="0" applyNumberFormat="1" applyFont="1" applyFill="1" applyBorder="1" applyAlignment="1" applyProtection="1">
      <alignment horizontal="center" vertical="center" wrapText="1"/>
    </xf>
    <xf numFmtId="4" fontId="5" fillId="2" borderId="28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4" fontId="5" fillId="2" borderId="4" xfId="0" applyNumberFormat="1" applyFont="1" applyFill="1" applyBorder="1" applyAlignment="1" applyProtection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center" vertical="center"/>
      <protection locked="0"/>
    </xf>
    <xf numFmtId="4" fontId="7" fillId="2" borderId="4" xfId="0" applyNumberFormat="1" applyFont="1" applyFill="1" applyBorder="1" applyAlignment="1" applyProtection="1">
      <alignment horizontal="center" vertical="center"/>
    </xf>
    <xf numFmtId="4" fontId="7" fillId="2" borderId="14" xfId="0" applyNumberFormat="1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left" vertical="center" wrapText="1"/>
    </xf>
    <xf numFmtId="0" fontId="6" fillId="2" borderId="12" xfId="1" applyFont="1" applyFill="1" applyBorder="1" applyAlignment="1" applyProtection="1">
      <alignment horizontal="left" vertical="center"/>
    </xf>
    <xf numFmtId="1" fontId="4" fillId="2" borderId="7" xfId="0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vertical="top"/>
    </xf>
    <xf numFmtId="0" fontId="24" fillId="2" borderId="12" xfId="0" applyFont="1" applyFill="1" applyBorder="1" applyAlignment="1" applyProtection="1">
      <alignment horizontal="centerContinuous" vertical="center" wrapText="1"/>
    </xf>
    <xf numFmtId="0" fontId="25" fillId="2" borderId="1" xfId="0" applyFont="1" applyFill="1" applyBorder="1" applyAlignment="1" applyProtection="1">
      <alignment horizontal="center" vertical="center" wrapText="1"/>
    </xf>
    <xf numFmtId="4" fontId="21" fillId="2" borderId="1" xfId="0" applyNumberFormat="1" applyFont="1" applyFill="1" applyBorder="1" applyAlignment="1" applyProtection="1">
      <alignment horizontal="center" vertical="center" wrapText="1"/>
    </xf>
    <xf numFmtId="4" fontId="25" fillId="2" borderId="1" xfId="0" applyNumberFormat="1" applyFont="1" applyFill="1" applyBorder="1" applyAlignment="1" applyProtection="1">
      <alignment horizontal="center" vertical="center" wrapText="1"/>
    </xf>
    <xf numFmtId="1" fontId="25" fillId="2" borderId="1" xfId="0" applyNumberFormat="1" applyFont="1" applyFill="1" applyBorder="1" applyAlignment="1" applyProtection="1">
      <alignment horizontal="center" vertical="center" wrapText="1"/>
    </xf>
    <xf numFmtId="4" fontId="25" fillId="2" borderId="3" xfId="0" applyNumberFormat="1" applyFont="1" applyFill="1" applyBorder="1" applyAlignment="1" applyProtection="1">
      <alignment horizontal="center" vertical="center" wrapText="1"/>
    </xf>
    <xf numFmtId="4" fontId="15" fillId="2" borderId="13" xfId="0" applyNumberFormat="1" applyFont="1" applyFill="1" applyBorder="1" applyAlignment="1">
      <alignment horizontal="center" vertical="center" wrapText="1"/>
    </xf>
    <xf numFmtId="4" fontId="15" fillId="2" borderId="14" xfId="0" applyNumberFormat="1" applyFont="1" applyFill="1" applyBorder="1" applyAlignment="1">
      <alignment horizontal="center" vertical="center" wrapText="1"/>
    </xf>
    <xf numFmtId="1" fontId="15" fillId="2" borderId="14" xfId="0" applyNumberFormat="1" applyFont="1" applyFill="1" applyBorder="1" applyAlignment="1">
      <alignment horizontal="center" vertical="center" wrapText="1"/>
    </xf>
    <xf numFmtId="4" fontId="15" fillId="2" borderId="19" xfId="0" applyNumberFormat="1" applyFont="1" applyFill="1" applyBorder="1" applyAlignment="1">
      <alignment horizontal="center" vertical="center"/>
    </xf>
    <xf numFmtId="4" fontId="15" fillId="2" borderId="14" xfId="0" applyNumberFormat="1" applyFont="1" applyFill="1" applyBorder="1" applyAlignment="1">
      <alignment horizontal="center" vertical="center"/>
    </xf>
    <xf numFmtId="1" fontId="3" fillId="2" borderId="2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top" wrapText="1"/>
    </xf>
    <xf numFmtId="0" fontId="4" fillId="2" borderId="21" xfId="0" applyFont="1" applyFill="1" applyBorder="1" applyAlignment="1">
      <alignment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vertical="top" wrapText="1"/>
    </xf>
    <xf numFmtId="0" fontId="5" fillId="2" borderId="26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wrapText="1"/>
    </xf>
    <xf numFmtId="3" fontId="14" fillId="2" borderId="1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>
      <alignment wrapText="1"/>
    </xf>
    <xf numFmtId="3" fontId="14" fillId="2" borderId="2" xfId="0" applyNumberFormat="1" applyFont="1" applyFill="1" applyBorder="1" applyAlignment="1">
      <alignment horizontal="center" vertical="center" wrapText="1"/>
    </xf>
    <xf numFmtId="0" fontId="6" fillId="2" borderId="21" xfId="1" applyFont="1" applyFill="1" applyBorder="1" applyAlignment="1" applyProtection="1">
      <alignment vertical="center" wrapText="1"/>
    </xf>
    <xf numFmtId="4" fontId="8" fillId="2" borderId="2" xfId="0" applyNumberFormat="1" applyFont="1" applyFill="1" applyBorder="1" applyAlignment="1" applyProtection="1">
      <alignment horizontal="center" vertical="center"/>
    </xf>
    <xf numFmtId="0" fontId="2" fillId="2" borderId="12" xfId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1" fontId="3" fillId="2" borderId="4" xfId="0" applyNumberFormat="1" applyFont="1" applyFill="1" applyBorder="1" applyAlignment="1" applyProtection="1">
      <alignment horizontal="center" vertical="center" wrapText="1"/>
    </xf>
    <xf numFmtId="49" fontId="6" fillId="2" borderId="12" xfId="1" applyNumberFormat="1" applyFont="1" applyFill="1" applyBorder="1" applyAlignment="1" applyProtection="1">
      <alignment vertical="center"/>
    </xf>
    <xf numFmtId="0" fontId="2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4" fillId="2" borderId="12" xfId="0" applyNumberFormat="1" applyFont="1" applyFill="1" applyBorder="1" applyAlignment="1" applyProtection="1">
      <alignment horizontal="center" vertical="top"/>
    </xf>
    <xf numFmtId="3" fontId="3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wrapText="1"/>
    </xf>
    <xf numFmtId="3" fontId="16" fillId="2" borderId="0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Protection="1">
      <protection locked="0"/>
    </xf>
    <xf numFmtId="0" fontId="6" fillId="2" borderId="2" xfId="0" applyFont="1" applyFill="1" applyBorder="1" applyAlignment="1" applyProtection="1">
      <alignment horizontal="left" vertical="center" wrapText="1"/>
    </xf>
    <xf numFmtId="4" fontId="4" fillId="2" borderId="12" xfId="0" applyNumberFormat="1" applyFont="1" applyFill="1" applyBorder="1" applyAlignment="1" applyProtection="1">
      <alignment horizontal="center" vertical="center" wrapText="1"/>
    </xf>
    <xf numFmtId="1" fontId="4" fillId="2" borderId="8" xfId="0" applyNumberFormat="1" applyFont="1" applyFill="1" applyBorder="1" applyAlignment="1" applyProtection="1">
      <alignment horizontal="center" vertical="center" wrapText="1"/>
    </xf>
    <xf numFmtId="44" fontId="4" fillId="2" borderId="12" xfId="0" applyNumberFormat="1" applyFont="1" applyFill="1" applyBorder="1" applyAlignment="1" applyProtection="1">
      <alignment horizontal="center" vertical="center" wrapText="1"/>
    </xf>
    <xf numFmtId="1" fontId="5" fillId="2" borderId="14" xfId="0" applyNumberFormat="1" applyFont="1" applyFill="1" applyBorder="1" applyAlignment="1" applyProtection="1">
      <alignment horizontal="center" vertical="center"/>
    </xf>
    <xf numFmtId="4" fontId="15" fillId="2" borderId="10" xfId="0" applyNumberFormat="1" applyFont="1" applyFill="1" applyBorder="1" applyAlignment="1" applyProtection="1">
      <alignment horizontal="center" vertical="center" wrapText="1"/>
    </xf>
    <xf numFmtId="4" fontId="8" fillId="2" borderId="12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left" vertical="top" wrapText="1"/>
    </xf>
    <xf numFmtId="0" fontId="5" fillId="2" borderId="6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top"/>
    </xf>
    <xf numFmtId="4" fontId="15" fillId="2" borderId="1" xfId="0" applyNumberFormat="1" applyFont="1" applyFill="1" applyBorder="1" applyAlignment="1" applyProtection="1">
      <alignment horizontal="center" vertical="center"/>
    </xf>
    <xf numFmtId="44" fontId="5" fillId="2" borderId="10" xfId="0" applyNumberFormat="1" applyFont="1" applyFill="1" applyBorder="1" applyAlignment="1" applyProtection="1">
      <alignment horizontal="center" vertical="center" wrapText="1"/>
    </xf>
    <xf numFmtId="9" fontId="5" fillId="2" borderId="14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left" vertical="top" wrapText="1"/>
    </xf>
    <xf numFmtId="44" fontId="4" fillId="2" borderId="16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center"/>
    </xf>
    <xf numFmtId="0" fontId="0" fillId="2" borderId="18" xfId="0" applyFill="1" applyBorder="1" applyProtection="1">
      <protection locked="0"/>
    </xf>
    <xf numFmtId="0" fontId="5" fillId="2" borderId="19" xfId="1" applyNumberFormat="1" applyFont="1" applyFill="1" applyBorder="1" applyAlignment="1" applyProtection="1">
      <alignment horizontal="center" vertical="center"/>
    </xf>
    <xf numFmtId="0" fontId="4" fillId="2" borderId="12" xfId="0" applyNumberFormat="1" applyFont="1" applyFill="1" applyBorder="1" applyAlignment="1" applyProtection="1">
      <alignment horizontal="center" vertical="center"/>
    </xf>
    <xf numFmtId="0" fontId="5" fillId="2" borderId="12" xfId="1" applyNumberFormat="1" applyFont="1" applyFill="1" applyBorder="1" applyAlignment="1" applyProtection="1">
      <alignment horizontal="center" vertical="center"/>
    </xf>
    <xf numFmtId="164" fontId="4" fillId="2" borderId="12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/>
    </xf>
    <xf numFmtId="0" fontId="4" fillId="2" borderId="21" xfId="0" applyNumberFormat="1" applyFont="1" applyFill="1" applyBorder="1" applyAlignment="1" applyProtection="1">
      <alignment horizontal="center" vertical="center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>
      <alignment horizontal="left" vertical="top" wrapText="1"/>
    </xf>
    <xf numFmtId="0" fontId="3" fillId="2" borderId="24" xfId="27" applyFont="1" applyFill="1" applyBorder="1" applyAlignment="1">
      <alignment horizontal="left" vertical="top" wrapText="1"/>
    </xf>
    <xf numFmtId="0" fontId="23" fillId="2" borderId="24" xfId="27" applyFont="1" applyFill="1" applyBorder="1" applyAlignment="1">
      <alignment horizontal="center" wrapText="1"/>
    </xf>
    <xf numFmtId="0" fontId="0" fillId="2" borderId="4" xfId="0" applyFill="1" applyBorder="1"/>
    <xf numFmtId="0" fontId="0" fillId="2" borderId="3" xfId="0" applyFill="1" applyBorder="1"/>
    <xf numFmtId="166" fontId="5" fillId="2" borderId="14" xfId="0" applyNumberFormat="1" applyFont="1" applyFill="1" applyBorder="1" applyAlignment="1" applyProtection="1">
      <alignment horizontal="center" vertical="center" wrapText="1"/>
    </xf>
    <xf numFmtId="2" fontId="5" fillId="2" borderId="14" xfId="0" applyNumberFormat="1" applyFont="1" applyFill="1" applyBorder="1" applyAlignment="1" applyProtection="1">
      <alignment horizontal="center" vertical="center" wrapText="1"/>
    </xf>
    <xf numFmtId="2" fontId="4" fillId="2" borderId="4" xfId="0" applyNumberFormat="1" applyFont="1" applyFill="1" applyBorder="1" applyAlignment="1" applyProtection="1">
      <alignment horizontal="center" vertical="center" wrapText="1"/>
    </xf>
    <xf numFmtId="2" fontId="4" fillId="2" borderId="7" xfId="0" applyNumberFormat="1" applyFont="1" applyFill="1" applyBorder="1" applyAlignment="1" applyProtection="1">
      <alignment horizontal="center" vertical="center" wrapText="1"/>
    </xf>
    <xf numFmtId="3" fontId="14" fillId="2" borderId="9" xfId="0" applyNumberFormat="1" applyFont="1" applyFill="1" applyBorder="1" applyAlignment="1">
      <alignment horizontal="center" vertical="center" wrapText="1"/>
    </xf>
    <xf numFmtId="2" fontId="5" fillId="2" borderId="28" xfId="0" applyNumberFormat="1" applyFont="1" applyFill="1" applyBorder="1" applyAlignment="1" applyProtection="1">
      <alignment horizontal="center" vertical="center" wrapText="1"/>
    </xf>
    <xf numFmtId="0" fontId="4" fillId="2" borderId="29" xfId="0" applyNumberFormat="1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>
      <alignment vertical="center" wrapText="1"/>
    </xf>
    <xf numFmtId="3" fontId="3" fillId="2" borderId="30" xfId="0" applyNumberFormat="1" applyFont="1" applyFill="1" applyBorder="1" applyAlignment="1">
      <alignment horizontal="left" vertical="center" wrapText="1"/>
    </xf>
    <xf numFmtId="0" fontId="4" fillId="2" borderId="30" xfId="0" applyNumberFormat="1" applyFont="1" applyFill="1" applyBorder="1" applyAlignment="1" applyProtection="1">
      <alignment horizontal="center" vertical="center" wrapText="1"/>
    </xf>
    <xf numFmtId="0" fontId="3" fillId="2" borderId="30" xfId="0" applyNumberFormat="1" applyFont="1" applyFill="1" applyBorder="1" applyAlignment="1" applyProtection="1">
      <alignment horizontal="center" vertical="center" wrapText="1"/>
    </xf>
    <xf numFmtId="4" fontId="3" fillId="2" borderId="30" xfId="0" applyNumberFormat="1" applyFont="1" applyFill="1" applyBorder="1" applyAlignment="1" applyProtection="1">
      <alignment horizontal="center" vertical="center" wrapText="1"/>
    </xf>
    <xf numFmtId="2" fontId="4" fillId="2" borderId="30" xfId="0" applyNumberFormat="1" applyFont="1" applyFill="1" applyBorder="1" applyAlignment="1" applyProtection="1">
      <alignment horizontal="center" vertical="center" wrapText="1"/>
    </xf>
    <xf numFmtId="44" fontId="4" fillId="2" borderId="31" xfId="0" applyNumberFormat="1" applyFont="1" applyFill="1" applyBorder="1" applyAlignment="1" applyProtection="1">
      <alignment horizontal="center" vertical="center" wrapText="1"/>
    </xf>
    <xf numFmtId="0" fontId="4" fillId="2" borderId="32" xfId="0" applyNumberFormat="1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3" fontId="3" fillId="2" borderId="33" xfId="0" applyNumberFormat="1" applyFont="1" applyFill="1" applyBorder="1" applyAlignment="1">
      <alignment horizontal="left" vertical="center" wrapText="1"/>
    </xf>
    <xf numFmtId="0" fontId="4" fillId="2" borderId="33" xfId="0" applyNumberFormat="1" applyFont="1" applyFill="1" applyBorder="1" applyAlignment="1" applyProtection="1">
      <alignment horizontal="center" vertical="center" wrapText="1"/>
    </xf>
    <xf numFmtId="0" fontId="3" fillId="2" borderId="33" xfId="0" applyNumberFormat="1" applyFont="1" applyFill="1" applyBorder="1" applyAlignment="1" applyProtection="1">
      <alignment horizontal="center" vertical="center" wrapText="1"/>
    </xf>
    <xf numFmtId="4" fontId="3" fillId="2" borderId="33" xfId="0" applyNumberFormat="1" applyFont="1" applyFill="1" applyBorder="1" applyAlignment="1" applyProtection="1">
      <alignment horizontal="center" vertical="center" wrapText="1"/>
    </xf>
    <xf numFmtId="2" fontId="4" fillId="2" borderId="33" xfId="0" applyNumberFormat="1" applyFont="1" applyFill="1" applyBorder="1" applyAlignment="1" applyProtection="1">
      <alignment horizontal="center" vertical="center" wrapText="1"/>
    </xf>
    <xf numFmtId="44" fontId="4" fillId="2" borderId="34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27" fillId="0" borderId="3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9" fillId="0" borderId="12" xfId="0" applyFont="1" applyBorder="1" applyAlignment="1"/>
    <xf numFmtId="0" fontId="4" fillId="2" borderId="3" xfId="0" applyFont="1" applyFill="1" applyBorder="1" applyAlignment="1" applyProtection="1">
      <alignment horizontal="left" vertical="top" wrapText="1"/>
    </xf>
    <xf numFmtId="0" fontId="6" fillId="2" borderId="22" xfId="0" applyFont="1" applyFill="1" applyBorder="1" applyAlignment="1" applyProtection="1">
      <alignment horizontal="left" vertical="center" wrapText="1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2" xfId="0" applyNumberFormat="1" applyFont="1" applyFill="1" applyBorder="1" applyAlignment="1" applyProtection="1">
      <alignment horizontal="center" vertical="center"/>
    </xf>
    <xf numFmtId="4" fontId="3" fillId="2" borderId="22" xfId="0" applyNumberFormat="1" applyFont="1" applyFill="1" applyBorder="1" applyAlignment="1" applyProtection="1">
      <alignment horizontal="center" vertical="center"/>
    </xf>
    <xf numFmtId="4" fontId="4" fillId="2" borderId="22" xfId="0" applyNumberFormat="1" applyFont="1" applyFill="1" applyBorder="1" applyAlignment="1" applyProtection="1">
      <alignment horizontal="center" vertical="center"/>
    </xf>
    <xf numFmtId="1" fontId="4" fillId="2" borderId="22" xfId="0" applyNumberFormat="1" applyFont="1" applyFill="1" applyBorder="1" applyAlignment="1" applyProtection="1">
      <alignment horizontal="center" vertical="center"/>
    </xf>
    <xf numFmtId="0" fontId="30" fillId="0" borderId="3" xfId="0" applyFont="1" applyBorder="1" applyAlignment="1"/>
    <xf numFmtId="0" fontId="30" fillId="0" borderId="22" xfId="0" applyFont="1" applyBorder="1" applyAlignment="1"/>
    <xf numFmtId="0" fontId="11" fillId="2" borderId="1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3" borderId="1" xfId="0" applyFont="1" applyFill="1" applyBorder="1" applyAlignment="1">
      <alignment horizontal="left" vertical="top" wrapText="1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4" fontId="2" fillId="3" borderId="3" xfId="0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 applyProtection="1">
      <alignment horizontal="center" vertical="center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4" fontId="4" fillId="3" borderId="7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vertical="center" wrapText="1"/>
    </xf>
    <xf numFmtId="0" fontId="3" fillId="3" borderId="21" xfId="0" applyFont="1" applyFill="1" applyBorder="1" applyAlignment="1" applyProtection="1">
      <alignment horizontal="left" vertical="top" wrapText="1"/>
      <protection locked="0"/>
    </xf>
    <xf numFmtId="0" fontId="2" fillId="3" borderId="21" xfId="0" applyFont="1" applyFill="1" applyBorder="1" applyAlignment="1" applyProtection="1">
      <alignment horizontal="left" vertical="center" wrapText="1"/>
      <protection locked="0"/>
    </xf>
    <xf numFmtId="0" fontId="4" fillId="3" borderId="4" xfId="0" applyNumberFormat="1" applyFont="1" applyFill="1" applyBorder="1" applyAlignment="1" applyProtection="1">
      <alignment horizontal="center" vertical="center"/>
      <protection locked="0"/>
    </xf>
    <xf numFmtId="4" fontId="2" fillId="3" borderId="4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4" fontId="2" fillId="3" borderId="7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top" wrapText="1"/>
    </xf>
    <xf numFmtId="0" fontId="4" fillId="3" borderId="1" xfId="0" applyNumberFormat="1" applyFont="1" applyFill="1" applyBorder="1" applyAlignment="1" applyProtection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 applyProtection="1">
      <alignment horizontal="center" vertical="center"/>
    </xf>
    <xf numFmtId="165" fontId="11" fillId="3" borderId="1" xfId="2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left" vertical="top" wrapText="1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4" fillId="3" borderId="12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4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NumberFormat="1" applyFont="1" applyFill="1" applyBorder="1" applyAlignment="1" applyProtection="1">
      <alignment horizontal="left" vertical="top" wrapText="1"/>
    </xf>
    <xf numFmtId="0" fontId="6" fillId="3" borderId="12" xfId="0" applyNumberFormat="1" applyFont="1" applyFill="1" applyBorder="1" applyAlignment="1" applyProtection="1">
      <alignment horizontal="left" vertical="center" wrapText="1"/>
    </xf>
    <xf numFmtId="4" fontId="3" fillId="3" borderId="4" xfId="0" applyNumberFormat="1" applyFont="1" applyFill="1" applyBorder="1" applyAlignment="1" applyProtection="1">
      <alignment horizontal="center" vertical="center"/>
    </xf>
    <xf numFmtId="1" fontId="4" fillId="3" borderId="4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left" vertical="top" wrapText="1"/>
    </xf>
    <xf numFmtId="0" fontId="3" fillId="3" borderId="1" xfId="0" applyNumberFormat="1" applyFont="1" applyFill="1" applyBorder="1" applyAlignment="1" applyProtection="1">
      <alignment horizontal="left" vertical="top" wrapText="1"/>
    </xf>
    <xf numFmtId="0" fontId="2" fillId="3" borderId="12" xfId="0" applyNumberFormat="1" applyFont="1" applyFill="1" applyBorder="1" applyAlignment="1" applyProtection="1">
      <alignment vertical="top" wrapText="1"/>
    </xf>
    <xf numFmtId="0" fontId="31" fillId="3" borderId="1" xfId="0" applyNumberFormat="1" applyFont="1" applyFill="1" applyBorder="1" applyAlignment="1" applyProtection="1">
      <alignment horizontal="center" vertical="center" wrapText="1"/>
    </xf>
    <xf numFmtId="1" fontId="3" fillId="3" borderId="4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center" vertical="center"/>
    </xf>
    <xf numFmtId="0" fontId="6" fillId="3" borderId="12" xfId="0" applyNumberFormat="1" applyFont="1" applyFill="1" applyBorder="1" applyAlignment="1" applyProtection="1">
      <alignment vertical="top" wrapText="1"/>
    </xf>
    <xf numFmtId="0" fontId="0" fillId="3" borderId="1" xfId="0" applyFill="1" applyBorder="1" applyProtection="1">
      <protection locked="0"/>
    </xf>
    <xf numFmtId="0" fontId="5" fillId="2" borderId="36" xfId="1" applyNumberFormat="1" applyFont="1" applyFill="1" applyBorder="1" applyAlignment="1" applyProtection="1">
      <alignment horizontal="left" vertical="center" wrapText="1"/>
    </xf>
    <xf numFmtId="0" fontId="9" fillId="2" borderId="37" xfId="1" applyNumberFormat="1" applyFont="1" applyFill="1" applyBorder="1" applyAlignment="1" applyProtection="1">
      <alignment horizontal="left" vertical="center" wrapText="1"/>
    </xf>
    <xf numFmtId="0" fontId="5" fillId="2" borderId="38" xfId="1" applyNumberFormat="1" applyFont="1" applyFill="1" applyBorder="1" applyAlignment="1" applyProtection="1">
      <alignment horizontal="center" vertical="center"/>
    </xf>
    <xf numFmtId="0" fontId="5" fillId="2" borderId="36" xfId="1" applyNumberFormat="1" applyFont="1" applyFill="1" applyBorder="1" applyAlignment="1" applyProtection="1">
      <alignment horizontal="center" vertical="center" wrapText="1"/>
    </xf>
    <xf numFmtId="4" fontId="15" fillId="2" borderId="39" xfId="1" applyNumberFormat="1" applyFont="1" applyFill="1" applyBorder="1" applyAlignment="1" applyProtection="1">
      <alignment horizontal="center" vertical="center" wrapText="1"/>
    </xf>
    <xf numFmtId="4" fontId="5" fillId="2" borderId="35" xfId="1" applyNumberFormat="1" applyFont="1" applyFill="1" applyBorder="1" applyAlignment="1" applyProtection="1">
      <alignment horizontal="center" vertical="center" wrapText="1"/>
    </xf>
    <xf numFmtId="1" fontId="5" fillId="2" borderId="38" xfId="1" applyNumberFormat="1" applyFont="1" applyFill="1" applyBorder="1" applyAlignment="1" applyProtection="1">
      <alignment horizontal="center" vertical="center"/>
    </xf>
    <xf numFmtId="4" fontId="5" fillId="2" borderId="40" xfId="1" applyNumberFormat="1" applyFont="1" applyFill="1" applyBorder="1" applyAlignment="1" applyProtection="1">
      <alignment horizontal="center" vertical="center" wrapText="1"/>
    </xf>
    <xf numFmtId="4" fontId="5" fillId="2" borderId="37" xfId="1" applyNumberFormat="1" applyFont="1" applyFill="1" applyBorder="1" applyAlignment="1" applyProtection="1">
      <alignment horizontal="center" vertical="center" wrapText="1"/>
    </xf>
    <xf numFmtId="44" fontId="4" fillId="2" borderId="2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vertical="center" wrapText="1"/>
    </xf>
    <xf numFmtId="4" fontId="3" fillId="3" borderId="1" xfId="0" applyNumberFormat="1" applyFont="1" applyFill="1" applyBorder="1" applyAlignment="1" applyProtection="1">
      <alignment horizontal="center" vertical="center" wrapText="1"/>
    </xf>
    <xf numFmtId="4" fontId="4" fillId="3" borderId="1" xfId="0" applyNumberFormat="1" applyFont="1" applyFill="1" applyBorder="1" applyAlignment="1" applyProtection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vertical="top" wrapText="1"/>
    </xf>
    <xf numFmtId="4" fontId="8" fillId="3" borderId="4" xfId="0" applyNumberFormat="1" applyFont="1" applyFill="1" applyBorder="1" applyAlignment="1" applyProtection="1">
      <alignment horizontal="center" vertical="center"/>
    </xf>
    <xf numFmtId="3" fontId="8" fillId="3" borderId="4" xfId="0" applyNumberFormat="1" applyFont="1" applyFill="1" applyBorder="1" applyAlignment="1" applyProtection="1">
      <alignment horizontal="center" vertical="center"/>
    </xf>
    <xf numFmtId="4" fontId="2" fillId="3" borderId="4" xfId="0" applyNumberFormat="1" applyFont="1" applyFill="1" applyBorder="1" applyAlignment="1" applyProtection="1">
      <alignment horizontal="center" vertical="center"/>
    </xf>
    <xf numFmtId="4" fontId="8" fillId="3" borderId="7" xfId="0" applyNumberFormat="1" applyFont="1" applyFill="1" applyBorder="1" applyAlignment="1" applyProtection="1">
      <alignment horizontal="center" vertical="center"/>
    </xf>
    <xf numFmtId="4" fontId="6" fillId="3" borderId="4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4" fontId="8" fillId="3" borderId="1" xfId="0" applyNumberFormat="1" applyFont="1" applyFill="1" applyBorder="1" applyAlignment="1" applyProtection="1">
      <alignment horizontal="center" vertical="center"/>
    </xf>
    <xf numFmtId="3" fontId="8" fillId="3" borderId="1" xfId="0" applyNumberFormat="1" applyFont="1" applyFill="1" applyBorder="1" applyAlignment="1" applyProtection="1">
      <alignment horizontal="center" vertical="center"/>
    </xf>
    <xf numFmtId="4" fontId="2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</xf>
    <xf numFmtId="167" fontId="8" fillId="3" borderId="1" xfId="0" applyNumberFormat="1" applyFont="1" applyFill="1" applyBorder="1" applyAlignment="1" applyProtection="1">
      <alignment horizontal="center" vertical="center"/>
    </xf>
    <xf numFmtId="4" fontId="8" fillId="3" borderId="0" xfId="0" applyNumberFormat="1" applyFont="1" applyFill="1" applyBorder="1" applyAlignment="1" applyProtection="1">
      <alignment horizontal="center" vertical="center"/>
    </xf>
    <xf numFmtId="4" fontId="8" fillId="3" borderId="2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21" fillId="3" borderId="24" xfId="0" applyFont="1" applyFill="1" applyBorder="1" applyAlignment="1">
      <alignment horizontal="left" vertical="top" wrapText="1"/>
    </xf>
    <xf numFmtId="0" fontId="4" fillId="3" borderId="12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/>
    </xf>
    <xf numFmtId="0" fontId="4" fillId="3" borderId="12" xfId="0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4" fillId="3" borderId="9" xfId="0" applyNumberFormat="1" applyFont="1" applyFill="1" applyBorder="1" applyAlignment="1" applyProtection="1">
      <alignment horizontal="center" vertical="center"/>
    </xf>
    <xf numFmtId="0" fontId="4" fillId="3" borderId="4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5" fillId="2" borderId="22" xfId="0" applyNumberFormat="1" applyFont="1" applyFill="1" applyBorder="1" applyAlignment="1" applyProtection="1">
      <alignment horizontal="left" vertical="center" wrapText="1"/>
    </xf>
    <xf numFmtId="0" fontId="5" fillId="2" borderId="12" xfId="0" applyNumberFormat="1" applyFont="1" applyFill="1" applyBorder="1" applyAlignment="1" applyProtection="1">
      <alignment horizontal="left" vertical="center" wrapText="1"/>
    </xf>
    <xf numFmtId="0" fontId="4" fillId="3" borderId="35" xfId="0" applyFont="1" applyFill="1" applyBorder="1" applyAlignment="1" applyProtection="1">
      <alignment horizontal="center" vertical="center"/>
    </xf>
    <xf numFmtId="0" fontId="8" fillId="3" borderId="35" xfId="0" applyFont="1" applyFill="1" applyBorder="1" applyAlignment="1" applyProtection="1">
      <alignment horizontal="center" vertical="center"/>
    </xf>
    <xf numFmtId="0" fontId="4" fillId="2" borderId="18" xfId="0" applyNumberFormat="1" applyFont="1" applyFill="1" applyBorder="1" applyAlignment="1" applyProtection="1">
      <alignment horizontal="center" vertical="center"/>
    </xf>
    <xf numFmtId="0" fontId="4" fillId="2" borderId="16" xfId="0" applyNumberFormat="1" applyFont="1" applyFill="1" applyBorder="1" applyAlignment="1" applyProtection="1">
      <alignment horizontal="center" vertical="center"/>
    </xf>
    <xf numFmtId="0" fontId="4" fillId="2" borderId="21" xfId="0" applyNumberFormat="1" applyFont="1" applyFill="1" applyBorder="1" applyAlignment="1" applyProtection="1">
      <alignment horizontal="center" vertical="center"/>
    </xf>
    <xf numFmtId="0" fontId="4" fillId="2" borderId="12" xfId="0" applyNumberFormat="1" applyFont="1" applyFill="1" applyBorder="1" applyAlignment="1" applyProtection="1">
      <alignment horizontal="center" vertical="center"/>
    </xf>
    <xf numFmtId="0" fontId="4" fillId="3" borderId="12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164" fontId="4" fillId="3" borderId="12" xfId="0" applyNumberFormat="1" applyFont="1" applyFill="1" applyBorder="1" applyAlignment="1" applyProtection="1">
      <alignment horizontal="center" vertical="center" wrapText="1"/>
    </xf>
    <xf numFmtId="4" fontId="4" fillId="3" borderId="4" xfId="0" applyNumberFormat="1" applyFont="1" applyFill="1" applyBorder="1" applyAlignment="1" applyProtection="1">
      <alignment horizontal="center" vertical="center" wrapText="1"/>
    </xf>
    <xf numFmtId="4" fontId="4" fillId="3" borderId="7" xfId="0" applyNumberFormat="1" applyFont="1" applyFill="1" applyBorder="1" applyAlignment="1" applyProtection="1">
      <alignment horizontal="center" vertical="center" wrapText="1"/>
    </xf>
  </cellXfs>
  <cellStyles count="28">
    <cellStyle name="Dziesiętny 2" xfId="4"/>
    <cellStyle name="Dziesiętny 2 2" xfId="20"/>
    <cellStyle name="Dziesiętny 2 3" xfId="24"/>
    <cellStyle name="Dziesiętny 2 4" xfId="15"/>
    <cellStyle name="Dziesiętny 3" xfId="5"/>
    <cellStyle name="Dziesiętny 3 2" xfId="21"/>
    <cellStyle name="Dziesiętny 3 3" xfId="25"/>
    <cellStyle name="Dziesiętny 3 4" xfId="16"/>
    <cellStyle name="Dziesiętny 4" xfId="19"/>
    <cellStyle name="Dziesiętny 5" xfId="23"/>
    <cellStyle name="Dziesiętny 6" xfId="10"/>
    <cellStyle name="Normalny" xfId="0" builtinId="0"/>
    <cellStyle name="Normalny 10" xfId="6"/>
    <cellStyle name="Normalny 11" xfId="1"/>
    <cellStyle name="Normalny 12" xfId="27"/>
    <cellStyle name="Normalny 2" xfId="7"/>
    <cellStyle name="Normalny 3" xfId="8"/>
    <cellStyle name="Normalny 4" xfId="9"/>
    <cellStyle name="Normalny 5" xfId="11"/>
    <cellStyle name="Normalny 6" xfId="12"/>
    <cellStyle name="Normalny 7" xfId="13"/>
    <cellStyle name="Normalny 8" xfId="14"/>
    <cellStyle name="Normalny 9" xfId="18"/>
    <cellStyle name="Procentowy" xfId="2" builtinId="5"/>
    <cellStyle name="Procentowy 2" xfId="3"/>
    <cellStyle name="Walutowy 2" xfId="22"/>
    <cellStyle name="Walutowy 3" xfId="26"/>
    <cellStyle name="Walutowy 4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  <color rgb="FF99FF33"/>
      <color rgb="FF99FF99"/>
      <color rgb="FF00FFFF"/>
      <color rgb="FFFFCC66"/>
      <color rgb="FF00FF00"/>
      <color rgb="FF66FFFF"/>
      <color rgb="FFFFCCFF"/>
      <color rgb="FFFF33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Niestandardowy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00B0F0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887"/>
  <sheetViews>
    <sheetView tabSelected="1" zoomScale="98" zoomScaleNormal="98" workbookViewId="0">
      <pane xSplit="11" ySplit="9" topLeftCell="L884" activePane="bottomRight" state="frozen"/>
      <selection pane="topRight" activeCell="N1" sqref="N1"/>
      <selection pane="bottomLeft" activeCell="A6" sqref="A6"/>
      <selection pane="bottomRight" activeCell="B2" sqref="B2:N887"/>
    </sheetView>
  </sheetViews>
  <sheetFormatPr defaultRowHeight="12.75" x14ac:dyDescent="0.2"/>
  <cols>
    <col min="1" max="1" width="4.5703125" style="203" customWidth="1"/>
    <col min="2" max="2" width="6.85546875" style="370" customWidth="1"/>
    <col min="3" max="3" width="22.5703125" style="197" customWidth="1"/>
    <col min="4" max="4" width="18" style="198" customWidth="1"/>
    <col min="5" max="5" width="4.7109375" style="288" customWidth="1"/>
    <col min="6" max="6" width="10" style="241" customWidth="1"/>
    <col min="7" max="7" width="8.7109375" style="148" customWidth="1"/>
    <col min="8" max="8" width="13.28515625" style="8" customWidth="1"/>
    <col min="9" max="9" width="5.85546875" style="49" customWidth="1"/>
    <col min="10" max="10" width="11.85546875" style="8" customWidth="1"/>
    <col min="11" max="11" width="13.85546875" style="8" customWidth="1"/>
    <col min="12" max="12" width="11.85546875" style="50" customWidth="1"/>
    <col min="13" max="15" width="9.140625" style="203"/>
    <col min="16" max="16" width="21" style="203" customWidth="1"/>
    <col min="17" max="31" width="9.140625" style="203"/>
    <col min="32" max="35" width="9.140625" style="68"/>
    <col min="36" max="54" width="9.140625" style="200"/>
    <col min="55" max="138" width="9.140625" style="68"/>
    <col min="139" max="16384" width="9.140625" style="200"/>
  </cols>
  <sheetData>
    <row r="1" spans="2:13" x14ac:dyDescent="0.2">
      <c r="B1" s="360"/>
      <c r="C1" s="29"/>
      <c r="D1" s="109"/>
      <c r="E1" s="289"/>
      <c r="F1" s="287"/>
      <c r="G1" s="145"/>
      <c r="H1" s="2"/>
      <c r="I1" s="33"/>
      <c r="J1" s="2"/>
      <c r="K1" s="2"/>
      <c r="L1" s="1"/>
    </row>
    <row r="2" spans="2:13" x14ac:dyDescent="0.2">
      <c r="B2" s="360"/>
      <c r="C2" s="29"/>
      <c r="D2" s="109"/>
      <c r="E2" s="289"/>
      <c r="F2" s="287"/>
      <c r="G2" s="145"/>
      <c r="H2" s="2"/>
      <c r="I2" s="33"/>
      <c r="J2" s="2"/>
      <c r="K2" s="2"/>
      <c r="L2" s="407" t="s">
        <v>650</v>
      </c>
    </row>
    <row r="3" spans="2:13" x14ac:dyDescent="0.2">
      <c r="B3" s="360"/>
      <c r="C3" s="412"/>
      <c r="D3" s="413"/>
      <c r="E3" s="414"/>
      <c r="F3" s="415"/>
      <c r="G3" s="416"/>
      <c r="H3" s="417"/>
      <c r="I3" s="418"/>
      <c r="J3" s="417"/>
      <c r="K3" s="417"/>
      <c r="L3" s="407"/>
      <c r="M3" s="355"/>
    </row>
    <row r="4" spans="2:13" ht="14.25" customHeight="1" x14ac:dyDescent="0.2">
      <c r="B4" s="360"/>
      <c r="C4" s="408" t="s">
        <v>651</v>
      </c>
      <c r="D4" s="409"/>
      <c r="E4" s="409"/>
      <c r="F4" s="409"/>
      <c r="G4" s="409"/>
      <c r="H4" s="409"/>
      <c r="I4" s="409"/>
      <c r="J4" s="409"/>
      <c r="K4" s="409"/>
      <c r="L4" s="409"/>
      <c r="M4" s="410"/>
    </row>
    <row r="5" spans="2:13" ht="15.75" customHeight="1" x14ac:dyDescent="0.25">
      <c r="B5" s="360"/>
      <c r="C5" s="419" t="s">
        <v>652</v>
      </c>
      <c r="D5" s="420"/>
      <c r="E5" s="420"/>
      <c r="F5" s="420"/>
      <c r="G5" s="420"/>
      <c r="H5" s="420"/>
      <c r="I5" s="420"/>
      <c r="J5" s="420"/>
      <c r="K5" s="420"/>
      <c r="L5" s="420"/>
      <c r="M5" s="411"/>
    </row>
    <row r="6" spans="2:13" x14ac:dyDescent="0.2">
      <c r="B6" s="360"/>
      <c r="C6" s="29"/>
      <c r="D6" s="109"/>
      <c r="E6" s="289"/>
      <c r="F6" s="287"/>
      <c r="G6" s="145"/>
      <c r="H6" s="2"/>
      <c r="I6" s="33"/>
      <c r="J6" s="2"/>
      <c r="K6" s="2"/>
      <c r="L6" s="1"/>
    </row>
    <row r="7" spans="2:13" ht="14.25" customHeight="1" x14ac:dyDescent="0.2">
      <c r="B7" s="360"/>
      <c r="C7" s="349" t="s">
        <v>636</v>
      </c>
      <c r="D7" s="266"/>
      <c r="E7" s="133"/>
      <c r="F7" s="59"/>
      <c r="G7" s="350"/>
      <c r="H7" s="1"/>
      <c r="I7" s="33"/>
      <c r="J7" s="1"/>
      <c r="K7" s="1"/>
      <c r="L7" s="1"/>
    </row>
    <row r="8" spans="2:13" ht="14.25" customHeight="1" thickBot="1" x14ac:dyDescent="0.25">
      <c r="B8" s="361"/>
      <c r="C8" s="339"/>
      <c r="D8" s="340"/>
      <c r="E8" s="290"/>
      <c r="F8" s="293"/>
      <c r="G8" s="146"/>
      <c r="H8" s="12"/>
      <c r="I8" s="14"/>
      <c r="J8" s="12"/>
      <c r="K8" s="290"/>
      <c r="L8" s="48"/>
    </row>
    <row r="9" spans="2:13" ht="24.75" thickBot="1" x14ac:dyDescent="0.25">
      <c r="B9" s="362" t="s">
        <v>35</v>
      </c>
      <c r="C9" s="195" t="s">
        <v>37</v>
      </c>
      <c r="D9" s="196" t="s">
        <v>36</v>
      </c>
      <c r="E9" s="107" t="s">
        <v>38</v>
      </c>
      <c r="F9" s="250" t="s">
        <v>588</v>
      </c>
      <c r="G9" s="211" t="s">
        <v>328</v>
      </c>
      <c r="H9" s="47" t="s">
        <v>42</v>
      </c>
      <c r="I9" s="194" t="s">
        <v>40</v>
      </c>
      <c r="J9" s="108" t="s">
        <v>317</v>
      </c>
      <c r="K9" s="165" t="s">
        <v>228</v>
      </c>
      <c r="L9" s="47" t="s">
        <v>41</v>
      </c>
    </row>
    <row r="10" spans="2:13" ht="32.25" customHeight="1" x14ac:dyDescent="0.2">
      <c r="B10" s="363">
        <v>1</v>
      </c>
      <c r="C10" s="204" t="s">
        <v>45</v>
      </c>
      <c r="D10" s="206"/>
      <c r="E10" s="287" t="s">
        <v>43</v>
      </c>
      <c r="F10" s="287">
        <v>2</v>
      </c>
      <c r="G10" s="207"/>
      <c r="H10" s="1">
        <f>G10*F10</f>
        <v>0</v>
      </c>
      <c r="I10" s="72">
        <v>8</v>
      </c>
      <c r="J10" s="1">
        <f>K10-H10</f>
        <v>0</v>
      </c>
      <c r="K10" s="1">
        <f>H10*1.08</f>
        <v>0</v>
      </c>
      <c r="L10" s="1">
        <f>G10*1.08</f>
        <v>0</v>
      </c>
    </row>
    <row r="11" spans="2:13" ht="44.25" customHeight="1" x14ac:dyDescent="0.2">
      <c r="B11" s="363">
        <v>2</v>
      </c>
      <c r="C11" s="204" t="s">
        <v>312</v>
      </c>
      <c r="D11" s="206"/>
      <c r="E11" s="287" t="s">
        <v>43</v>
      </c>
      <c r="F11" s="287">
        <v>6</v>
      </c>
      <c r="G11" s="207"/>
      <c r="H11" s="1">
        <f t="shared" ref="H11:H80" si="0">G11*F11</f>
        <v>0</v>
      </c>
      <c r="I11" s="72">
        <v>8</v>
      </c>
      <c r="J11" s="1">
        <f t="shared" ref="J11:J80" si="1">K11-H11</f>
        <v>0</v>
      </c>
      <c r="K11" s="1">
        <f t="shared" ref="K11:K80" si="2">H11*1.08</f>
        <v>0</v>
      </c>
      <c r="L11" s="1">
        <f t="shared" ref="L11:L80" si="3">G11*1.08</f>
        <v>0</v>
      </c>
    </row>
    <row r="12" spans="2:13" ht="44.25" customHeight="1" x14ac:dyDescent="0.2">
      <c r="B12" s="363">
        <v>3</v>
      </c>
      <c r="C12" s="204" t="s">
        <v>177</v>
      </c>
      <c r="D12" s="206"/>
      <c r="E12" s="287" t="s">
        <v>43</v>
      </c>
      <c r="F12" s="287">
        <v>14</v>
      </c>
      <c r="G12" s="207"/>
      <c r="H12" s="1">
        <f t="shared" si="0"/>
        <v>0</v>
      </c>
      <c r="I12" s="72">
        <v>8</v>
      </c>
      <c r="J12" s="1">
        <f t="shared" si="1"/>
        <v>0</v>
      </c>
      <c r="K12" s="1">
        <f t="shared" si="2"/>
        <v>0</v>
      </c>
      <c r="L12" s="1">
        <f t="shared" si="3"/>
        <v>0</v>
      </c>
    </row>
    <row r="13" spans="2:13" ht="48" customHeight="1" x14ac:dyDescent="0.2">
      <c r="B13" s="363">
        <v>4</v>
      </c>
      <c r="C13" s="204" t="s">
        <v>44</v>
      </c>
      <c r="D13" s="206"/>
      <c r="E13" s="287" t="s">
        <v>43</v>
      </c>
      <c r="F13" s="287">
        <v>120</v>
      </c>
      <c r="G13" s="207"/>
      <c r="H13" s="1">
        <f t="shared" si="0"/>
        <v>0</v>
      </c>
      <c r="I13" s="72">
        <v>8</v>
      </c>
      <c r="J13" s="1">
        <f t="shared" si="1"/>
        <v>0</v>
      </c>
      <c r="K13" s="1">
        <f t="shared" si="2"/>
        <v>0</v>
      </c>
      <c r="L13" s="1">
        <f t="shared" si="3"/>
        <v>0</v>
      </c>
    </row>
    <row r="14" spans="2:13" ht="36" customHeight="1" x14ac:dyDescent="0.2">
      <c r="B14" s="363">
        <v>5</v>
      </c>
      <c r="C14" s="238" t="s">
        <v>231</v>
      </c>
      <c r="D14" s="206"/>
      <c r="E14" s="287" t="s">
        <v>43</v>
      </c>
      <c r="F14" s="287">
        <v>120</v>
      </c>
      <c r="G14" s="207"/>
      <c r="H14" s="1">
        <f t="shared" si="0"/>
        <v>0</v>
      </c>
      <c r="I14" s="72">
        <v>8</v>
      </c>
      <c r="J14" s="1">
        <f t="shared" si="1"/>
        <v>0</v>
      </c>
      <c r="K14" s="1">
        <f t="shared" si="2"/>
        <v>0</v>
      </c>
      <c r="L14" s="1">
        <f t="shared" si="3"/>
        <v>0</v>
      </c>
    </row>
    <row r="15" spans="2:13" ht="34.5" customHeight="1" x14ac:dyDescent="0.2">
      <c r="B15" s="363">
        <v>6</v>
      </c>
      <c r="C15" s="204" t="s">
        <v>48</v>
      </c>
      <c r="D15" s="206"/>
      <c r="E15" s="287" t="s">
        <v>43</v>
      </c>
      <c r="F15" s="287">
        <v>6</v>
      </c>
      <c r="G15" s="207"/>
      <c r="H15" s="1">
        <f t="shared" si="0"/>
        <v>0</v>
      </c>
      <c r="I15" s="72">
        <v>8</v>
      </c>
      <c r="J15" s="1">
        <f t="shared" si="1"/>
        <v>0</v>
      </c>
      <c r="K15" s="1">
        <f t="shared" si="2"/>
        <v>0</v>
      </c>
      <c r="L15" s="1">
        <f t="shared" si="3"/>
        <v>0</v>
      </c>
    </row>
    <row r="16" spans="2:13" ht="41.25" customHeight="1" x14ac:dyDescent="0.2">
      <c r="B16" s="363">
        <v>7</v>
      </c>
      <c r="C16" s="204" t="s">
        <v>47</v>
      </c>
      <c r="D16" s="206"/>
      <c r="E16" s="287" t="s">
        <v>43</v>
      </c>
      <c r="F16" s="287">
        <v>20</v>
      </c>
      <c r="G16" s="207"/>
      <c r="H16" s="1">
        <f t="shared" si="0"/>
        <v>0</v>
      </c>
      <c r="I16" s="72">
        <v>8</v>
      </c>
      <c r="J16" s="1">
        <f t="shared" si="1"/>
        <v>0</v>
      </c>
      <c r="K16" s="1">
        <f t="shared" si="2"/>
        <v>0</v>
      </c>
      <c r="L16" s="1">
        <f t="shared" si="3"/>
        <v>0</v>
      </c>
    </row>
    <row r="17" spans="2:12" ht="41.25" customHeight="1" x14ac:dyDescent="0.2">
      <c r="B17" s="363">
        <v>8</v>
      </c>
      <c r="C17" s="204" t="s">
        <v>232</v>
      </c>
      <c r="D17" s="206"/>
      <c r="E17" s="287" t="s">
        <v>43</v>
      </c>
      <c r="F17" s="287">
        <v>610</v>
      </c>
      <c r="G17" s="207"/>
      <c r="H17" s="1">
        <f t="shared" si="0"/>
        <v>0</v>
      </c>
      <c r="I17" s="72">
        <v>8</v>
      </c>
      <c r="J17" s="1">
        <f t="shared" si="1"/>
        <v>0</v>
      </c>
      <c r="K17" s="1">
        <f t="shared" si="2"/>
        <v>0</v>
      </c>
      <c r="L17" s="1">
        <f t="shared" si="3"/>
        <v>0</v>
      </c>
    </row>
    <row r="18" spans="2:12" ht="25.5" customHeight="1" x14ac:dyDescent="0.2">
      <c r="B18" s="363">
        <v>9</v>
      </c>
      <c r="C18" s="204" t="s">
        <v>53</v>
      </c>
      <c r="D18" s="206"/>
      <c r="E18" s="287" t="s">
        <v>43</v>
      </c>
      <c r="F18" s="287">
        <v>100</v>
      </c>
      <c r="G18" s="207"/>
      <c r="H18" s="1">
        <f t="shared" si="0"/>
        <v>0</v>
      </c>
      <c r="I18" s="72">
        <v>8</v>
      </c>
      <c r="J18" s="1">
        <f t="shared" si="1"/>
        <v>0</v>
      </c>
      <c r="K18" s="1">
        <f t="shared" si="2"/>
        <v>0</v>
      </c>
      <c r="L18" s="1">
        <f t="shared" si="3"/>
        <v>0</v>
      </c>
    </row>
    <row r="19" spans="2:12" ht="24" x14ac:dyDescent="0.2">
      <c r="B19" s="363">
        <v>10</v>
      </c>
      <c r="C19" s="204" t="s">
        <v>149</v>
      </c>
      <c r="D19" s="206"/>
      <c r="E19" s="287" t="s">
        <v>43</v>
      </c>
      <c r="F19" s="287">
        <v>20</v>
      </c>
      <c r="G19" s="207"/>
      <c r="H19" s="1">
        <f t="shared" si="0"/>
        <v>0</v>
      </c>
      <c r="I19" s="72">
        <v>8</v>
      </c>
      <c r="J19" s="1">
        <f t="shared" si="1"/>
        <v>0</v>
      </c>
      <c r="K19" s="1">
        <f t="shared" si="2"/>
        <v>0</v>
      </c>
      <c r="L19" s="1">
        <f t="shared" si="3"/>
        <v>0</v>
      </c>
    </row>
    <row r="20" spans="2:12" ht="32.25" customHeight="1" x14ac:dyDescent="0.2">
      <c r="B20" s="363">
        <v>11</v>
      </c>
      <c r="C20" s="204" t="s">
        <v>150</v>
      </c>
      <c r="D20" s="206"/>
      <c r="E20" s="287" t="s">
        <v>43</v>
      </c>
      <c r="F20" s="287">
        <v>20</v>
      </c>
      <c r="G20" s="207"/>
      <c r="H20" s="1">
        <f t="shared" si="0"/>
        <v>0</v>
      </c>
      <c r="I20" s="72">
        <v>8</v>
      </c>
      <c r="J20" s="1">
        <f t="shared" si="1"/>
        <v>0</v>
      </c>
      <c r="K20" s="1">
        <f t="shared" si="2"/>
        <v>0</v>
      </c>
      <c r="L20" s="1">
        <f t="shared" si="3"/>
        <v>0</v>
      </c>
    </row>
    <row r="21" spans="2:12" ht="36" customHeight="1" x14ac:dyDescent="0.2">
      <c r="B21" s="363">
        <v>12</v>
      </c>
      <c r="C21" s="204" t="s">
        <v>50</v>
      </c>
      <c r="D21" s="206"/>
      <c r="E21" s="287" t="s">
        <v>43</v>
      </c>
      <c r="F21" s="287">
        <v>10</v>
      </c>
      <c r="G21" s="207"/>
      <c r="H21" s="1">
        <f t="shared" si="0"/>
        <v>0</v>
      </c>
      <c r="I21" s="72">
        <v>8</v>
      </c>
      <c r="J21" s="1">
        <f t="shared" si="1"/>
        <v>0</v>
      </c>
      <c r="K21" s="1">
        <f t="shared" si="2"/>
        <v>0</v>
      </c>
      <c r="L21" s="1">
        <f t="shared" si="3"/>
        <v>0</v>
      </c>
    </row>
    <row r="22" spans="2:12" ht="43.5" customHeight="1" x14ac:dyDescent="0.2">
      <c r="B22" s="363">
        <v>13</v>
      </c>
      <c r="C22" s="52" t="s">
        <v>437</v>
      </c>
      <c r="D22" s="206"/>
      <c r="E22" s="288" t="s">
        <v>432</v>
      </c>
      <c r="F22" s="241">
        <v>6</v>
      </c>
      <c r="G22" s="207"/>
      <c r="H22" s="1">
        <f t="shared" si="0"/>
        <v>0</v>
      </c>
      <c r="I22" s="72">
        <v>8</v>
      </c>
      <c r="J22" s="1">
        <f t="shared" si="1"/>
        <v>0</v>
      </c>
      <c r="K22" s="1">
        <f t="shared" si="2"/>
        <v>0</v>
      </c>
      <c r="L22" s="1">
        <f t="shared" si="3"/>
        <v>0</v>
      </c>
    </row>
    <row r="23" spans="2:12" ht="30" customHeight="1" x14ac:dyDescent="0.2">
      <c r="B23" s="363">
        <v>14</v>
      </c>
      <c r="C23" s="52" t="s">
        <v>436</v>
      </c>
      <c r="D23" s="206"/>
      <c r="E23" s="288" t="s">
        <v>432</v>
      </c>
      <c r="F23" s="241">
        <v>2</v>
      </c>
      <c r="G23" s="207"/>
      <c r="H23" s="1">
        <f t="shared" si="0"/>
        <v>0</v>
      </c>
      <c r="I23" s="72">
        <v>8</v>
      </c>
      <c r="J23" s="1">
        <f t="shared" si="1"/>
        <v>0</v>
      </c>
      <c r="K23" s="1">
        <f t="shared" si="2"/>
        <v>0</v>
      </c>
      <c r="L23" s="1">
        <f t="shared" si="3"/>
        <v>0</v>
      </c>
    </row>
    <row r="24" spans="2:12" ht="63" customHeight="1" x14ac:dyDescent="0.2">
      <c r="B24" s="363">
        <v>15</v>
      </c>
      <c r="C24" s="204" t="s">
        <v>153</v>
      </c>
      <c r="D24" s="206"/>
      <c r="E24" s="287" t="s">
        <v>43</v>
      </c>
      <c r="F24" s="287">
        <v>2</v>
      </c>
      <c r="G24" s="207"/>
      <c r="H24" s="1">
        <f t="shared" si="0"/>
        <v>0</v>
      </c>
      <c r="I24" s="72">
        <v>8</v>
      </c>
      <c r="J24" s="1">
        <f t="shared" si="1"/>
        <v>0</v>
      </c>
      <c r="K24" s="1">
        <f t="shared" si="2"/>
        <v>0</v>
      </c>
      <c r="L24" s="1">
        <f t="shared" si="3"/>
        <v>0</v>
      </c>
    </row>
    <row r="25" spans="2:12" ht="45.75" customHeight="1" x14ac:dyDescent="0.2">
      <c r="B25" s="363">
        <v>16</v>
      </c>
      <c r="C25" s="204" t="s">
        <v>55</v>
      </c>
      <c r="D25" s="206"/>
      <c r="E25" s="287" t="s">
        <v>43</v>
      </c>
      <c r="F25" s="287">
        <v>2</v>
      </c>
      <c r="G25" s="207"/>
      <c r="H25" s="1">
        <f t="shared" si="0"/>
        <v>0</v>
      </c>
      <c r="I25" s="72">
        <v>8</v>
      </c>
      <c r="J25" s="1">
        <f t="shared" si="1"/>
        <v>0</v>
      </c>
      <c r="K25" s="1">
        <f t="shared" si="2"/>
        <v>0</v>
      </c>
      <c r="L25" s="1">
        <f t="shared" si="3"/>
        <v>0</v>
      </c>
    </row>
    <row r="26" spans="2:12" ht="24" x14ac:dyDescent="0.2">
      <c r="B26" s="363">
        <v>17</v>
      </c>
      <c r="C26" s="204" t="s">
        <v>282</v>
      </c>
      <c r="D26" s="206"/>
      <c r="E26" s="287" t="s">
        <v>64</v>
      </c>
      <c r="F26" s="287">
        <v>220</v>
      </c>
      <c r="G26" s="207"/>
      <c r="H26" s="1">
        <f t="shared" si="0"/>
        <v>0</v>
      </c>
      <c r="I26" s="72">
        <v>8</v>
      </c>
      <c r="J26" s="1">
        <f t="shared" si="1"/>
        <v>0</v>
      </c>
      <c r="K26" s="1">
        <f t="shared" si="2"/>
        <v>0</v>
      </c>
      <c r="L26" s="1">
        <f t="shared" si="3"/>
        <v>0</v>
      </c>
    </row>
    <row r="27" spans="2:12" ht="33.75" customHeight="1" x14ac:dyDescent="0.2">
      <c r="B27" s="363">
        <v>18</v>
      </c>
      <c r="C27" s="204" t="s">
        <v>283</v>
      </c>
      <c r="D27" s="206"/>
      <c r="E27" s="287" t="s">
        <v>64</v>
      </c>
      <c r="F27" s="287">
        <v>150</v>
      </c>
      <c r="G27" s="207"/>
      <c r="H27" s="1">
        <f t="shared" si="0"/>
        <v>0</v>
      </c>
      <c r="I27" s="72">
        <v>8</v>
      </c>
      <c r="J27" s="1">
        <f t="shared" si="1"/>
        <v>0</v>
      </c>
      <c r="K27" s="1">
        <f t="shared" si="2"/>
        <v>0</v>
      </c>
      <c r="L27" s="1">
        <f t="shared" si="3"/>
        <v>0</v>
      </c>
    </row>
    <row r="28" spans="2:12" ht="42.75" customHeight="1" x14ac:dyDescent="0.2">
      <c r="B28" s="363">
        <v>19</v>
      </c>
      <c r="C28" s="204" t="s">
        <v>77</v>
      </c>
      <c r="D28" s="206"/>
      <c r="E28" s="287" t="s">
        <v>64</v>
      </c>
      <c r="F28" s="287">
        <v>650</v>
      </c>
      <c r="G28" s="207"/>
      <c r="H28" s="1">
        <f t="shared" si="0"/>
        <v>0</v>
      </c>
      <c r="I28" s="72">
        <v>8</v>
      </c>
      <c r="J28" s="1">
        <f t="shared" si="1"/>
        <v>0</v>
      </c>
      <c r="K28" s="1">
        <f t="shared" si="2"/>
        <v>0</v>
      </c>
      <c r="L28" s="1">
        <f t="shared" si="3"/>
        <v>0</v>
      </c>
    </row>
    <row r="29" spans="2:12" ht="41.25" customHeight="1" x14ac:dyDescent="0.2">
      <c r="B29" s="363">
        <v>20</v>
      </c>
      <c r="C29" s="204" t="s">
        <v>234</v>
      </c>
      <c r="D29" s="206"/>
      <c r="E29" s="287" t="s">
        <v>43</v>
      </c>
      <c r="F29" s="287">
        <v>2</v>
      </c>
      <c r="G29" s="207"/>
      <c r="H29" s="1">
        <f t="shared" si="0"/>
        <v>0</v>
      </c>
      <c r="I29" s="72">
        <v>8</v>
      </c>
      <c r="J29" s="1">
        <f t="shared" si="1"/>
        <v>0</v>
      </c>
      <c r="K29" s="1">
        <f t="shared" si="2"/>
        <v>0</v>
      </c>
      <c r="L29" s="1">
        <f t="shared" si="3"/>
        <v>0</v>
      </c>
    </row>
    <row r="30" spans="2:12" ht="63.75" customHeight="1" x14ac:dyDescent="0.2">
      <c r="B30" s="363">
        <v>21</v>
      </c>
      <c r="C30" s="204" t="s">
        <v>235</v>
      </c>
      <c r="D30" s="206"/>
      <c r="E30" s="287" t="s">
        <v>43</v>
      </c>
      <c r="F30" s="287">
        <v>58</v>
      </c>
      <c r="G30" s="207"/>
      <c r="H30" s="1">
        <f t="shared" si="0"/>
        <v>0</v>
      </c>
      <c r="I30" s="72">
        <v>8</v>
      </c>
      <c r="J30" s="1">
        <f t="shared" si="1"/>
        <v>0</v>
      </c>
      <c r="K30" s="1">
        <f t="shared" si="2"/>
        <v>0</v>
      </c>
      <c r="L30" s="1">
        <f t="shared" si="3"/>
        <v>0</v>
      </c>
    </row>
    <row r="31" spans="2:12" ht="36.75" customHeight="1" x14ac:dyDescent="0.2">
      <c r="B31" s="363">
        <v>22</v>
      </c>
      <c r="C31" s="204" t="s">
        <v>236</v>
      </c>
      <c r="D31" s="206"/>
      <c r="E31" s="287" t="s">
        <v>43</v>
      </c>
      <c r="F31" s="287">
        <v>8</v>
      </c>
      <c r="G31" s="207"/>
      <c r="H31" s="1">
        <f t="shared" si="0"/>
        <v>0</v>
      </c>
      <c r="I31" s="72">
        <v>8</v>
      </c>
      <c r="J31" s="1">
        <f t="shared" si="1"/>
        <v>0</v>
      </c>
      <c r="K31" s="1">
        <f t="shared" si="2"/>
        <v>0</v>
      </c>
      <c r="L31" s="1">
        <f t="shared" si="3"/>
        <v>0</v>
      </c>
    </row>
    <row r="32" spans="2:12" ht="33.75" customHeight="1" x14ac:dyDescent="0.2">
      <c r="B32" s="363">
        <v>23</v>
      </c>
      <c r="C32" s="204" t="s">
        <v>60</v>
      </c>
      <c r="D32" s="206"/>
      <c r="E32" s="287" t="s">
        <v>43</v>
      </c>
      <c r="F32" s="287">
        <v>1</v>
      </c>
      <c r="G32" s="207"/>
      <c r="H32" s="1">
        <f t="shared" si="0"/>
        <v>0</v>
      </c>
      <c r="I32" s="72">
        <v>8</v>
      </c>
      <c r="J32" s="1">
        <f t="shared" si="1"/>
        <v>0</v>
      </c>
      <c r="K32" s="1">
        <f t="shared" si="2"/>
        <v>0</v>
      </c>
      <c r="L32" s="1">
        <f t="shared" si="3"/>
        <v>0</v>
      </c>
    </row>
    <row r="33" spans="2:12" ht="48.75" customHeight="1" x14ac:dyDescent="0.2">
      <c r="B33" s="363">
        <v>24</v>
      </c>
      <c r="C33" s="204" t="s">
        <v>677</v>
      </c>
      <c r="D33" s="206"/>
      <c r="E33" s="287" t="s">
        <v>432</v>
      </c>
      <c r="F33" s="287">
        <v>6</v>
      </c>
      <c r="G33" s="207"/>
      <c r="H33" s="1">
        <f t="shared" si="0"/>
        <v>0</v>
      </c>
      <c r="I33" s="72">
        <v>8</v>
      </c>
      <c r="J33" s="1">
        <f t="shared" si="1"/>
        <v>0</v>
      </c>
      <c r="K33" s="1">
        <f t="shared" si="2"/>
        <v>0</v>
      </c>
      <c r="L33" s="1">
        <f t="shared" si="3"/>
        <v>0</v>
      </c>
    </row>
    <row r="34" spans="2:12" ht="34.5" customHeight="1" x14ac:dyDescent="0.2">
      <c r="B34" s="363">
        <v>25</v>
      </c>
      <c r="C34" s="204" t="s">
        <v>62</v>
      </c>
      <c r="D34" s="206"/>
      <c r="E34" s="287" t="s">
        <v>43</v>
      </c>
      <c r="F34" s="287">
        <v>10</v>
      </c>
      <c r="G34" s="207"/>
      <c r="H34" s="1">
        <f t="shared" si="0"/>
        <v>0</v>
      </c>
      <c r="I34" s="72">
        <v>8</v>
      </c>
      <c r="J34" s="1">
        <f t="shared" si="1"/>
        <v>0</v>
      </c>
      <c r="K34" s="1">
        <f t="shared" si="2"/>
        <v>0</v>
      </c>
      <c r="L34" s="1">
        <f t="shared" si="3"/>
        <v>0</v>
      </c>
    </row>
    <row r="35" spans="2:12" ht="33.75" customHeight="1" x14ac:dyDescent="0.2">
      <c r="B35" s="363">
        <v>26</v>
      </c>
      <c r="C35" s="204" t="s">
        <v>63</v>
      </c>
      <c r="D35" s="206"/>
      <c r="E35" s="287" t="s">
        <v>43</v>
      </c>
      <c r="F35" s="287">
        <v>2</v>
      </c>
      <c r="G35" s="207"/>
      <c r="H35" s="1">
        <f t="shared" si="0"/>
        <v>0</v>
      </c>
      <c r="I35" s="72">
        <v>8</v>
      </c>
      <c r="J35" s="1">
        <f t="shared" si="1"/>
        <v>0</v>
      </c>
      <c r="K35" s="1">
        <f t="shared" si="2"/>
        <v>0</v>
      </c>
      <c r="L35" s="1">
        <f t="shared" si="3"/>
        <v>0</v>
      </c>
    </row>
    <row r="36" spans="2:12" ht="78" customHeight="1" x14ac:dyDescent="0.2">
      <c r="B36" s="363">
        <v>27</v>
      </c>
      <c r="C36" s="204" t="s">
        <v>676</v>
      </c>
      <c r="D36" s="206"/>
      <c r="E36" s="287" t="s">
        <v>43</v>
      </c>
      <c r="F36" s="287">
        <v>26</v>
      </c>
      <c r="G36" s="207"/>
      <c r="H36" s="1">
        <f t="shared" si="0"/>
        <v>0</v>
      </c>
      <c r="I36" s="72">
        <v>8</v>
      </c>
      <c r="J36" s="1">
        <f t="shared" si="1"/>
        <v>0</v>
      </c>
      <c r="K36" s="1">
        <f t="shared" si="2"/>
        <v>0</v>
      </c>
      <c r="L36" s="1">
        <f t="shared" si="3"/>
        <v>0</v>
      </c>
    </row>
    <row r="37" spans="2:12" ht="27" customHeight="1" x14ac:dyDescent="0.2">
      <c r="B37" s="363">
        <v>28</v>
      </c>
      <c r="C37" s="204" t="s">
        <v>91</v>
      </c>
      <c r="D37" s="206"/>
      <c r="E37" s="287" t="s">
        <v>43</v>
      </c>
      <c r="F37" s="287">
        <v>4</v>
      </c>
      <c r="G37" s="207"/>
      <c r="H37" s="1">
        <f t="shared" si="0"/>
        <v>0</v>
      </c>
      <c r="I37" s="72">
        <v>8</v>
      </c>
      <c r="J37" s="1">
        <f t="shared" si="1"/>
        <v>0</v>
      </c>
      <c r="K37" s="1">
        <f t="shared" si="2"/>
        <v>0</v>
      </c>
      <c r="L37" s="1">
        <f t="shared" si="3"/>
        <v>0</v>
      </c>
    </row>
    <row r="38" spans="2:12" ht="39.75" customHeight="1" x14ac:dyDescent="0.2">
      <c r="B38" s="363">
        <v>29</v>
      </c>
      <c r="C38" s="204" t="s">
        <v>284</v>
      </c>
      <c r="D38" s="206"/>
      <c r="E38" s="287" t="s">
        <v>43</v>
      </c>
      <c r="F38" s="287">
        <v>180</v>
      </c>
      <c r="G38" s="207"/>
      <c r="H38" s="1">
        <f t="shared" si="0"/>
        <v>0</v>
      </c>
      <c r="I38" s="72">
        <v>8</v>
      </c>
      <c r="J38" s="1">
        <f t="shared" si="1"/>
        <v>0</v>
      </c>
      <c r="K38" s="1">
        <f t="shared" si="2"/>
        <v>0</v>
      </c>
      <c r="L38" s="1">
        <f t="shared" si="3"/>
        <v>0</v>
      </c>
    </row>
    <row r="39" spans="2:12" ht="31.5" customHeight="1" x14ac:dyDescent="0.2">
      <c r="B39" s="363">
        <v>30</v>
      </c>
      <c r="C39" s="204" t="s">
        <v>72</v>
      </c>
      <c r="D39" s="206"/>
      <c r="E39" s="287" t="s">
        <v>43</v>
      </c>
      <c r="F39" s="287">
        <v>20</v>
      </c>
      <c r="G39" s="207"/>
      <c r="H39" s="1">
        <f t="shared" si="0"/>
        <v>0</v>
      </c>
      <c r="I39" s="72">
        <v>8</v>
      </c>
      <c r="J39" s="1">
        <f t="shared" si="1"/>
        <v>0</v>
      </c>
      <c r="K39" s="1">
        <f t="shared" si="2"/>
        <v>0</v>
      </c>
      <c r="L39" s="1">
        <f t="shared" si="3"/>
        <v>0</v>
      </c>
    </row>
    <row r="40" spans="2:12" ht="43.5" customHeight="1" x14ac:dyDescent="0.2">
      <c r="B40" s="363">
        <v>31</v>
      </c>
      <c r="C40" s="204" t="s">
        <v>73</v>
      </c>
      <c r="D40" s="206"/>
      <c r="E40" s="287" t="s">
        <v>43</v>
      </c>
      <c r="F40" s="287">
        <v>20</v>
      </c>
      <c r="G40" s="207"/>
      <c r="H40" s="1">
        <f t="shared" si="0"/>
        <v>0</v>
      </c>
      <c r="I40" s="72">
        <v>8</v>
      </c>
      <c r="J40" s="1">
        <f t="shared" si="1"/>
        <v>0</v>
      </c>
      <c r="K40" s="1">
        <f t="shared" si="2"/>
        <v>0</v>
      </c>
      <c r="L40" s="1">
        <f t="shared" si="3"/>
        <v>0</v>
      </c>
    </row>
    <row r="41" spans="2:12" ht="56.25" customHeight="1" x14ac:dyDescent="0.2">
      <c r="B41" s="363">
        <v>32</v>
      </c>
      <c r="C41" s="204" t="s">
        <v>139</v>
      </c>
      <c r="D41" s="206"/>
      <c r="E41" s="287" t="s">
        <v>43</v>
      </c>
      <c r="F41" s="287">
        <v>1</v>
      </c>
      <c r="G41" s="207"/>
      <c r="H41" s="1">
        <f t="shared" si="0"/>
        <v>0</v>
      </c>
      <c r="I41" s="72">
        <v>8</v>
      </c>
      <c r="J41" s="1">
        <f t="shared" si="1"/>
        <v>0</v>
      </c>
      <c r="K41" s="1">
        <f t="shared" si="2"/>
        <v>0</v>
      </c>
      <c r="L41" s="1">
        <f t="shared" si="3"/>
        <v>0</v>
      </c>
    </row>
    <row r="42" spans="2:12" ht="42.75" customHeight="1" x14ac:dyDescent="0.2">
      <c r="B42" s="363">
        <v>33</v>
      </c>
      <c r="C42" s="204" t="s">
        <v>138</v>
      </c>
      <c r="D42" s="206"/>
      <c r="E42" s="287" t="s">
        <v>43</v>
      </c>
      <c r="F42" s="287">
        <v>1</v>
      </c>
      <c r="G42" s="207"/>
      <c r="H42" s="1">
        <f t="shared" si="0"/>
        <v>0</v>
      </c>
      <c r="I42" s="72">
        <v>8</v>
      </c>
      <c r="J42" s="1">
        <f t="shared" si="1"/>
        <v>0</v>
      </c>
      <c r="K42" s="1">
        <f t="shared" si="2"/>
        <v>0</v>
      </c>
      <c r="L42" s="1">
        <f t="shared" si="3"/>
        <v>0</v>
      </c>
    </row>
    <row r="43" spans="2:12" ht="57" customHeight="1" x14ac:dyDescent="0.2">
      <c r="B43" s="363">
        <v>34</v>
      </c>
      <c r="C43" s="204" t="s">
        <v>140</v>
      </c>
      <c r="D43" s="206"/>
      <c r="E43" s="287" t="s">
        <v>43</v>
      </c>
      <c r="F43" s="287">
        <v>1</v>
      </c>
      <c r="G43" s="207"/>
      <c r="H43" s="1">
        <f t="shared" si="0"/>
        <v>0</v>
      </c>
      <c r="I43" s="72">
        <v>8</v>
      </c>
      <c r="J43" s="1">
        <f t="shared" si="1"/>
        <v>0</v>
      </c>
      <c r="K43" s="1">
        <f t="shared" si="2"/>
        <v>0</v>
      </c>
      <c r="L43" s="1">
        <f t="shared" si="3"/>
        <v>0</v>
      </c>
    </row>
    <row r="44" spans="2:12" ht="57.75" customHeight="1" x14ac:dyDescent="0.2">
      <c r="B44" s="363">
        <v>35</v>
      </c>
      <c r="C44" s="204" t="s">
        <v>678</v>
      </c>
      <c r="D44" s="206"/>
      <c r="E44" s="287" t="s">
        <v>43</v>
      </c>
      <c r="F44" s="287">
        <v>30</v>
      </c>
      <c r="G44" s="207"/>
      <c r="H44" s="1">
        <f t="shared" si="0"/>
        <v>0</v>
      </c>
      <c r="I44" s="72">
        <v>23</v>
      </c>
      <c r="J44" s="1">
        <f t="shared" si="1"/>
        <v>0</v>
      </c>
      <c r="K44" s="1">
        <f>H44*1.23</f>
        <v>0</v>
      </c>
      <c r="L44" s="1">
        <f>G44*1.23</f>
        <v>0</v>
      </c>
    </row>
    <row r="45" spans="2:12" ht="33.75" customHeight="1" x14ac:dyDescent="0.2">
      <c r="B45" s="363">
        <v>36</v>
      </c>
      <c r="C45" s="204" t="s">
        <v>576</v>
      </c>
      <c r="D45" s="206"/>
      <c r="E45" s="287" t="s">
        <v>43</v>
      </c>
      <c r="F45" s="287">
        <v>38</v>
      </c>
      <c r="G45" s="207"/>
      <c r="H45" s="1">
        <f t="shared" si="0"/>
        <v>0</v>
      </c>
      <c r="I45" s="72">
        <v>8</v>
      </c>
      <c r="J45" s="1">
        <f t="shared" si="1"/>
        <v>0</v>
      </c>
      <c r="K45" s="1">
        <f t="shared" si="2"/>
        <v>0</v>
      </c>
      <c r="L45" s="1">
        <f t="shared" si="3"/>
        <v>0</v>
      </c>
    </row>
    <row r="46" spans="2:12" ht="28.5" customHeight="1" x14ac:dyDescent="0.2">
      <c r="B46" s="363">
        <v>37</v>
      </c>
      <c r="C46" s="204" t="s">
        <v>89</v>
      </c>
      <c r="D46" s="206"/>
      <c r="E46" s="287" t="s">
        <v>43</v>
      </c>
      <c r="F46" s="287">
        <v>150</v>
      </c>
      <c r="G46" s="207"/>
      <c r="H46" s="1">
        <f t="shared" si="0"/>
        <v>0</v>
      </c>
      <c r="I46" s="72">
        <v>8</v>
      </c>
      <c r="J46" s="1">
        <f t="shared" si="1"/>
        <v>0</v>
      </c>
      <c r="K46" s="1">
        <f t="shared" si="2"/>
        <v>0</v>
      </c>
      <c r="L46" s="1">
        <f t="shared" si="3"/>
        <v>0</v>
      </c>
    </row>
    <row r="47" spans="2:12" ht="27.75" customHeight="1" x14ac:dyDescent="0.2">
      <c r="B47" s="508">
        <v>38</v>
      </c>
      <c r="C47" s="426" t="s">
        <v>773</v>
      </c>
      <c r="D47" s="447"/>
      <c r="E47" s="443" t="s">
        <v>43</v>
      </c>
      <c r="F47" s="443">
        <v>12</v>
      </c>
      <c r="G47" s="444"/>
      <c r="H47" s="445">
        <f t="shared" si="0"/>
        <v>0</v>
      </c>
      <c r="I47" s="446">
        <v>8</v>
      </c>
      <c r="J47" s="445">
        <f t="shared" si="1"/>
        <v>0</v>
      </c>
      <c r="K47" s="445">
        <f t="shared" si="2"/>
        <v>0</v>
      </c>
      <c r="L47" s="445">
        <f t="shared" si="3"/>
        <v>0</v>
      </c>
    </row>
    <row r="48" spans="2:12" ht="31.5" customHeight="1" x14ac:dyDescent="0.2">
      <c r="B48" s="512">
        <v>39</v>
      </c>
      <c r="C48" s="426" t="s">
        <v>82</v>
      </c>
      <c r="D48" s="447"/>
      <c r="E48" s="443" t="s">
        <v>43</v>
      </c>
      <c r="F48" s="443">
        <v>2</v>
      </c>
      <c r="G48" s="444"/>
      <c r="H48" s="445">
        <f t="shared" si="0"/>
        <v>0</v>
      </c>
      <c r="I48" s="446">
        <v>8</v>
      </c>
      <c r="J48" s="445">
        <f t="shared" si="1"/>
        <v>0</v>
      </c>
      <c r="K48" s="445">
        <f t="shared" si="2"/>
        <v>0</v>
      </c>
      <c r="L48" s="445">
        <f t="shared" si="3"/>
        <v>0</v>
      </c>
    </row>
    <row r="49" spans="2:12" ht="31.5" customHeight="1" x14ac:dyDescent="0.2">
      <c r="B49" s="513"/>
      <c r="C49" s="426" t="s">
        <v>774</v>
      </c>
      <c r="D49" s="447"/>
      <c r="E49" s="443" t="s">
        <v>43</v>
      </c>
      <c r="F49" s="443">
        <v>1</v>
      </c>
      <c r="G49" s="444"/>
      <c r="H49" s="445">
        <f t="shared" si="0"/>
        <v>0</v>
      </c>
      <c r="I49" s="446">
        <v>8</v>
      </c>
      <c r="J49" s="445">
        <f t="shared" si="1"/>
        <v>0</v>
      </c>
      <c r="K49" s="445">
        <f t="shared" si="2"/>
        <v>0</v>
      </c>
      <c r="L49" s="445">
        <f t="shared" si="3"/>
        <v>0</v>
      </c>
    </row>
    <row r="50" spans="2:12" ht="31.5" customHeight="1" x14ac:dyDescent="0.2">
      <c r="B50" s="514"/>
      <c r="C50" s="434" t="s">
        <v>775</v>
      </c>
      <c r="D50" s="447"/>
      <c r="E50" s="443"/>
      <c r="F50" s="443"/>
      <c r="G50" s="444"/>
      <c r="H50" s="445"/>
      <c r="I50" s="446"/>
      <c r="J50" s="445"/>
      <c r="K50" s="445"/>
      <c r="L50" s="445"/>
    </row>
    <row r="51" spans="2:12" ht="38.25" customHeight="1" x14ac:dyDescent="0.2">
      <c r="B51" s="363">
        <v>40</v>
      </c>
      <c r="C51" s="197" t="s">
        <v>439</v>
      </c>
      <c r="D51" s="206"/>
      <c r="E51" s="288" t="s">
        <v>432</v>
      </c>
      <c r="F51" s="241">
        <v>4</v>
      </c>
      <c r="G51" s="207"/>
      <c r="H51" s="1">
        <f t="shared" si="0"/>
        <v>0</v>
      </c>
      <c r="I51" s="72">
        <v>8</v>
      </c>
      <c r="J51" s="1">
        <f t="shared" si="1"/>
        <v>0</v>
      </c>
      <c r="K51" s="1">
        <f t="shared" si="2"/>
        <v>0</v>
      </c>
      <c r="L51" s="1">
        <f t="shared" si="3"/>
        <v>0</v>
      </c>
    </row>
    <row r="52" spans="2:12" ht="36" x14ac:dyDescent="0.2">
      <c r="B52" s="363">
        <v>41</v>
      </c>
      <c r="C52" s="204" t="s">
        <v>388</v>
      </c>
      <c r="D52" s="206"/>
      <c r="E52" s="288" t="s">
        <v>43</v>
      </c>
      <c r="F52" s="241">
        <v>6</v>
      </c>
      <c r="G52" s="207"/>
      <c r="H52" s="1">
        <f t="shared" si="0"/>
        <v>0</v>
      </c>
      <c r="I52" s="72">
        <v>8</v>
      </c>
      <c r="J52" s="1">
        <f t="shared" si="1"/>
        <v>0</v>
      </c>
      <c r="K52" s="1">
        <f t="shared" si="2"/>
        <v>0</v>
      </c>
      <c r="L52" s="1">
        <f t="shared" si="3"/>
        <v>0</v>
      </c>
    </row>
    <row r="53" spans="2:12" ht="30" customHeight="1" x14ac:dyDescent="0.2">
      <c r="B53" s="363">
        <v>42</v>
      </c>
      <c r="C53" s="204" t="s">
        <v>238</v>
      </c>
      <c r="D53" s="206"/>
      <c r="E53" s="287" t="s">
        <v>43</v>
      </c>
      <c r="F53" s="287">
        <v>2</v>
      </c>
      <c r="G53" s="207"/>
      <c r="H53" s="1">
        <f t="shared" si="0"/>
        <v>0</v>
      </c>
      <c r="I53" s="72">
        <v>8</v>
      </c>
      <c r="J53" s="1">
        <f t="shared" si="1"/>
        <v>0</v>
      </c>
      <c r="K53" s="1">
        <f t="shared" si="2"/>
        <v>0</v>
      </c>
      <c r="L53" s="1">
        <f t="shared" si="3"/>
        <v>0</v>
      </c>
    </row>
    <row r="54" spans="2:12" ht="24" x14ac:dyDescent="0.2">
      <c r="B54" s="363">
        <v>43</v>
      </c>
      <c r="C54" s="204" t="s">
        <v>239</v>
      </c>
      <c r="D54" s="206"/>
      <c r="E54" s="287" t="s">
        <v>43</v>
      </c>
      <c r="F54" s="287">
        <v>2</v>
      </c>
      <c r="G54" s="207"/>
      <c r="H54" s="1">
        <f t="shared" si="0"/>
        <v>0</v>
      </c>
      <c r="I54" s="72">
        <v>8</v>
      </c>
      <c r="J54" s="1">
        <f t="shared" si="1"/>
        <v>0</v>
      </c>
      <c r="K54" s="1">
        <f t="shared" si="2"/>
        <v>0</v>
      </c>
      <c r="L54" s="1">
        <f t="shared" si="3"/>
        <v>0</v>
      </c>
    </row>
    <row r="55" spans="2:12" ht="24" x14ac:dyDescent="0.2">
      <c r="B55" s="363">
        <v>44</v>
      </c>
      <c r="C55" s="204" t="s">
        <v>189</v>
      </c>
      <c r="D55" s="206"/>
      <c r="E55" s="287" t="s">
        <v>43</v>
      </c>
      <c r="F55" s="287">
        <v>16</v>
      </c>
      <c r="G55" s="207"/>
      <c r="H55" s="1">
        <f t="shared" si="0"/>
        <v>0</v>
      </c>
      <c r="I55" s="72">
        <v>8</v>
      </c>
      <c r="J55" s="1">
        <f t="shared" si="1"/>
        <v>0</v>
      </c>
      <c r="K55" s="1">
        <f t="shared" si="2"/>
        <v>0</v>
      </c>
      <c r="L55" s="1">
        <f t="shared" si="3"/>
        <v>0</v>
      </c>
    </row>
    <row r="56" spans="2:12" ht="33.75" customHeight="1" x14ac:dyDescent="0.2">
      <c r="B56" s="363">
        <v>45</v>
      </c>
      <c r="C56" s="204" t="s">
        <v>459</v>
      </c>
      <c r="D56" s="206"/>
      <c r="E56" s="288" t="s">
        <v>432</v>
      </c>
      <c r="F56" s="241">
        <v>104</v>
      </c>
      <c r="G56" s="207"/>
      <c r="H56" s="1">
        <f t="shared" si="0"/>
        <v>0</v>
      </c>
      <c r="I56" s="72">
        <v>8</v>
      </c>
      <c r="J56" s="1">
        <f t="shared" si="1"/>
        <v>0</v>
      </c>
      <c r="K56" s="1">
        <f t="shared" si="2"/>
        <v>0</v>
      </c>
      <c r="L56" s="1">
        <f t="shared" si="3"/>
        <v>0</v>
      </c>
    </row>
    <row r="57" spans="2:12" ht="48" customHeight="1" x14ac:dyDescent="0.2">
      <c r="B57" s="363">
        <v>46</v>
      </c>
      <c r="C57" s="204" t="s">
        <v>87</v>
      </c>
      <c r="D57" s="206"/>
      <c r="E57" s="287" t="s">
        <v>43</v>
      </c>
      <c r="F57" s="287">
        <v>8</v>
      </c>
      <c r="G57" s="207"/>
      <c r="H57" s="1">
        <f t="shared" si="0"/>
        <v>0</v>
      </c>
      <c r="I57" s="72">
        <v>8</v>
      </c>
      <c r="J57" s="1">
        <f t="shared" si="1"/>
        <v>0</v>
      </c>
      <c r="K57" s="1">
        <f t="shared" si="2"/>
        <v>0</v>
      </c>
      <c r="L57" s="1">
        <f t="shared" si="3"/>
        <v>0</v>
      </c>
    </row>
    <row r="58" spans="2:12" ht="30" customHeight="1" x14ac:dyDescent="0.2">
      <c r="B58" s="363">
        <v>47</v>
      </c>
      <c r="C58" s="204" t="s">
        <v>119</v>
      </c>
      <c r="D58" s="206"/>
      <c r="E58" s="287" t="s">
        <v>43</v>
      </c>
      <c r="F58" s="287">
        <v>2</v>
      </c>
      <c r="G58" s="207"/>
      <c r="H58" s="1">
        <f t="shared" si="0"/>
        <v>0</v>
      </c>
      <c r="I58" s="72">
        <v>8</v>
      </c>
      <c r="J58" s="1">
        <f t="shared" si="1"/>
        <v>0</v>
      </c>
      <c r="K58" s="1">
        <f t="shared" si="2"/>
        <v>0</v>
      </c>
      <c r="L58" s="1">
        <f t="shared" si="3"/>
        <v>0</v>
      </c>
    </row>
    <row r="59" spans="2:12" ht="42" customHeight="1" x14ac:dyDescent="0.2">
      <c r="B59" s="363">
        <v>48</v>
      </c>
      <c r="C59" s="204" t="s">
        <v>117</v>
      </c>
      <c r="D59" s="206"/>
      <c r="E59" s="287" t="s">
        <v>43</v>
      </c>
      <c r="F59" s="287">
        <v>6</v>
      </c>
      <c r="G59" s="207"/>
      <c r="H59" s="1">
        <f t="shared" si="0"/>
        <v>0</v>
      </c>
      <c r="I59" s="72">
        <v>8</v>
      </c>
      <c r="J59" s="1">
        <f t="shared" si="1"/>
        <v>0</v>
      </c>
      <c r="K59" s="1">
        <f t="shared" si="2"/>
        <v>0</v>
      </c>
      <c r="L59" s="1">
        <f t="shared" si="3"/>
        <v>0</v>
      </c>
    </row>
    <row r="60" spans="2:12" ht="41.25" customHeight="1" x14ac:dyDescent="0.2">
      <c r="B60" s="363">
        <v>49</v>
      </c>
      <c r="C60" s="204" t="s">
        <v>118</v>
      </c>
      <c r="D60" s="206"/>
      <c r="E60" s="287" t="s">
        <v>43</v>
      </c>
      <c r="F60" s="287">
        <v>2</v>
      </c>
      <c r="G60" s="207"/>
      <c r="H60" s="1">
        <f t="shared" si="0"/>
        <v>0</v>
      </c>
      <c r="I60" s="72">
        <v>8</v>
      </c>
      <c r="J60" s="1">
        <f t="shared" si="1"/>
        <v>0</v>
      </c>
      <c r="K60" s="1">
        <f t="shared" si="2"/>
        <v>0</v>
      </c>
      <c r="L60" s="1">
        <f t="shared" si="3"/>
        <v>0</v>
      </c>
    </row>
    <row r="61" spans="2:12" ht="31.5" customHeight="1" x14ac:dyDescent="0.2">
      <c r="B61" s="363">
        <v>50</v>
      </c>
      <c r="C61" s="204" t="s">
        <v>396</v>
      </c>
      <c r="D61" s="206"/>
      <c r="E61" s="287" t="s">
        <v>43</v>
      </c>
      <c r="F61" s="287">
        <v>8</v>
      </c>
      <c r="G61" s="207"/>
      <c r="H61" s="1">
        <f t="shared" si="0"/>
        <v>0</v>
      </c>
      <c r="I61" s="72">
        <v>8</v>
      </c>
      <c r="J61" s="1">
        <f t="shared" si="1"/>
        <v>0</v>
      </c>
      <c r="K61" s="1">
        <f t="shared" si="2"/>
        <v>0</v>
      </c>
      <c r="L61" s="1">
        <f t="shared" si="3"/>
        <v>0</v>
      </c>
    </row>
    <row r="62" spans="2:12" ht="30" customHeight="1" x14ac:dyDescent="0.2">
      <c r="B62" s="363">
        <v>51</v>
      </c>
      <c r="C62" s="204" t="s">
        <v>222</v>
      </c>
      <c r="D62" s="206"/>
      <c r="E62" s="287" t="s">
        <v>43</v>
      </c>
      <c r="F62" s="287">
        <v>35</v>
      </c>
      <c r="G62" s="207"/>
      <c r="H62" s="1">
        <f t="shared" si="0"/>
        <v>0</v>
      </c>
      <c r="I62" s="72">
        <v>8</v>
      </c>
      <c r="J62" s="1">
        <f t="shared" si="1"/>
        <v>0</v>
      </c>
      <c r="K62" s="1">
        <f t="shared" si="2"/>
        <v>0</v>
      </c>
      <c r="L62" s="1">
        <f t="shared" si="3"/>
        <v>0</v>
      </c>
    </row>
    <row r="63" spans="2:12" ht="38.25" customHeight="1" x14ac:dyDescent="0.2">
      <c r="B63" s="363">
        <v>52</v>
      </c>
      <c r="C63" s="204" t="s">
        <v>285</v>
      </c>
      <c r="D63" s="206"/>
      <c r="E63" s="287" t="s">
        <v>43</v>
      </c>
      <c r="F63" s="287">
        <v>12</v>
      </c>
      <c r="G63" s="207"/>
      <c r="H63" s="1">
        <f t="shared" si="0"/>
        <v>0</v>
      </c>
      <c r="I63" s="72">
        <v>8</v>
      </c>
      <c r="J63" s="1">
        <f t="shared" si="1"/>
        <v>0</v>
      </c>
      <c r="K63" s="1">
        <f t="shared" si="2"/>
        <v>0</v>
      </c>
      <c r="L63" s="1">
        <f t="shared" si="3"/>
        <v>0</v>
      </c>
    </row>
    <row r="64" spans="2:12" ht="37.5" customHeight="1" x14ac:dyDescent="0.2">
      <c r="B64" s="363">
        <v>53</v>
      </c>
      <c r="C64" s="204" t="s">
        <v>286</v>
      </c>
      <c r="D64" s="206"/>
      <c r="E64" s="287" t="s">
        <v>43</v>
      </c>
      <c r="F64" s="287">
        <v>18</v>
      </c>
      <c r="G64" s="207"/>
      <c r="H64" s="1">
        <f t="shared" si="0"/>
        <v>0</v>
      </c>
      <c r="I64" s="72">
        <v>8</v>
      </c>
      <c r="J64" s="1">
        <f t="shared" si="1"/>
        <v>0</v>
      </c>
      <c r="K64" s="1">
        <f t="shared" si="2"/>
        <v>0</v>
      </c>
      <c r="L64" s="1">
        <f t="shared" si="3"/>
        <v>0</v>
      </c>
    </row>
    <row r="65" spans="2:12" ht="31.5" customHeight="1" x14ac:dyDescent="0.2">
      <c r="B65" s="363">
        <v>54</v>
      </c>
      <c r="C65" s="204" t="s">
        <v>80</v>
      </c>
      <c r="D65" s="206"/>
      <c r="E65" s="288" t="s">
        <v>64</v>
      </c>
      <c r="F65" s="287">
        <v>5390</v>
      </c>
      <c r="G65" s="207"/>
      <c r="H65" s="1">
        <f t="shared" si="0"/>
        <v>0</v>
      </c>
      <c r="I65" s="72">
        <v>8</v>
      </c>
      <c r="J65" s="1">
        <f t="shared" si="1"/>
        <v>0</v>
      </c>
      <c r="K65" s="1">
        <f t="shared" si="2"/>
        <v>0</v>
      </c>
      <c r="L65" s="1">
        <f t="shared" si="3"/>
        <v>0</v>
      </c>
    </row>
    <row r="66" spans="2:12" ht="83.25" customHeight="1" x14ac:dyDescent="0.2">
      <c r="B66" s="536">
        <v>55</v>
      </c>
      <c r="C66" s="426" t="s">
        <v>389</v>
      </c>
      <c r="D66" s="447"/>
      <c r="E66" s="428" t="s">
        <v>64</v>
      </c>
      <c r="F66" s="443">
        <v>60</v>
      </c>
      <c r="G66" s="444"/>
      <c r="H66" s="445">
        <f t="shared" si="0"/>
        <v>0</v>
      </c>
      <c r="I66" s="446">
        <v>8</v>
      </c>
      <c r="J66" s="445">
        <f t="shared" si="1"/>
        <v>0</v>
      </c>
      <c r="K66" s="445">
        <f t="shared" si="2"/>
        <v>0</v>
      </c>
      <c r="L66" s="445">
        <f t="shared" si="3"/>
        <v>0</v>
      </c>
    </row>
    <row r="67" spans="2:12" ht="83.25" customHeight="1" x14ac:dyDescent="0.2">
      <c r="B67" s="537"/>
      <c r="C67" s="426" t="s">
        <v>796</v>
      </c>
      <c r="D67" s="447"/>
      <c r="E67" s="428" t="s">
        <v>43</v>
      </c>
      <c r="F67" s="443">
        <v>6</v>
      </c>
      <c r="G67" s="444"/>
      <c r="H67" s="445">
        <f t="shared" si="0"/>
        <v>0</v>
      </c>
      <c r="I67" s="446">
        <v>8</v>
      </c>
      <c r="J67" s="445">
        <f t="shared" si="1"/>
        <v>0</v>
      </c>
      <c r="K67" s="445">
        <f t="shared" si="2"/>
        <v>0</v>
      </c>
      <c r="L67" s="445">
        <f t="shared" si="3"/>
        <v>0</v>
      </c>
    </row>
    <row r="68" spans="2:12" ht="83.25" customHeight="1" x14ac:dyDescent="0.2">
      <c r="B68" s="538"/>
      <c r="C68" s="434" t="s">
        <v>776</v>
      </c>
      <c r="D68" s="447"/>
      <c r="E68" s="428"/>
      <c r="F68" s="443"/>
      <c r="G68" s="444"/>
      <c r="H68" s="445"/>
      <c r="I68" s="446"/>
      <c r="J68" s="445"/>
      <c r="K68" s="445"/>
      <c r="L68" s="445"/>
    </row>
    <row r="69" spans="2:12" ht="86.25" customHeight="1" x14ac:dyDescent="0.2">
      <c r="B69" s="536">
        <v>56</v>
      </c>
      <c r="C69" s="426" t="s">
        <v>390</v>
      </c>
      <c r="D69" s="447"/>
      <c r="E69" s="428" t="s">
        <v>64</v>
      </c>
      <c r="F69" s="443">
        <v>120</v>
      </c>
      <c r="G69" s="444"/>
      <c r="H69" s="445">
        <f t="shared" si="0"/>
        <v>0</v>
      </c>
      <c r="I69" s="446">
        <v>8</v>
      </c>
      <c r="J69" s="445">
        <f t="shared" si="1"/>
        <v>0</v>
      </c>
      <c r="K69" s="445">
        <f t="shared" si="2"/>
        <v>0</v>
      </c>
      <c r="L69" s="445">
        <f t="shared" si="3"/>
        <v>0</v>
      </c>
    </row>
    <row r="70" spans="2:12" ht="86.25" customHeight="1" x14ac:dyDescent="0.2">
      <c r="B70" s="537"/>
      <c r="C70" s="426" t="s">
        <v>795</v>
      </c>
      <c r="D70" s="447"/>
      <c r="E70" s="428" t="s">
        <v>43</v>
      </c>
      <c r="F70" s="443">
        <v>12</v>
      </c>
      <c r="G70" s="444"/>
      <c r="H70" s="445">
        <f t="shared" si="0"/>
        <v>0</v>
      </c>
      <c r="I70" s="446">
        <v>8</v>
      </c>
      <c r="J70" s="445">
        <f t="shared" si="1"/>
        <v>0</v>
      </c>
      <c r="K70" s="445">
        <f t="shared" si="2"/>
        <v>0</v>
      </c>
      <c r="L70" s="445">
        <f t="shared" si="3"/>
        <v>0</v>
      </c>
    </row>
    <row r="71" spans="2:12" ht="86.25" customHeight="1" x14ac:dyDescent="0.2">
      <c r="B71" s="538"/>
      <c r="C71" s="434" t="s">
        <v>776</v>
      </c>
      <c r="D71" s="447"/>
      <c r="E71" s="428"/>
      <c r="F71" s="443"/>
      <c r="G71" s="444"/>
      <c r="H71" s="445"/>
      <c r="I71" s="446"/>
      <c r="J71" s="445"/>
      <c r="K71" s="445"/>
      <c r="L71" s="445"/>
    </row>
    <row r="72" spans="2:12" ht="36.75" customHeight="1" x14ac:dyDescent="0.2">
      <c r="B72" s="363">
        <v>57</v>
      </c>
      <c r="C72" s="204" t="s">
        <v>78</v>
      </c>
      <c r="D72" s="206"/>
      <c r="E72" s="287" t="s">
        <v>43</v>
      </c>
      <c r="F72" s="287">
        <v>12</v>
      </c>
      <c r="G72" s="207"/>
      <c r="H72" s="1">
        <f t="shared" si="0"/>
        <v>0</v>
      </c>
      <c r="I72" s="72">
        <v>8</v>
      </c>
      <c r="J72" s="1">
        <f t="shared" si="1"/>
        <v>0</v>
      </c>
      <c r="K72" s="1">
        <f t="shared" si="2"/>
        <v>0</v>
      </c>
      <c r="L72" s="1">
        <f t="shared" si="3"/>
        <v>0</v>
      </c>
    </row>
    <row r="73" spans="2:12" ht="70.5" customHeight="1" x14ac:dyDescent="0.2">
      <c r="B73" s="363">
        <v>58</v>
      </c>
      <c r="C73" s="204" t="s">
        <v>397</v>
      </c>
      <c r="D73" s="206"/>
      <c r="E73" s="287" t="s">
        <v>43</v>
      </c>
      <c r="F73" s="287">
        <v>12</v>
      </c>
      <c r="G73" s="207"/>
      <c r="H73" s="1">
        <f t="shared" si="0"/>
        <v>0</v>
      </c>
      <c r="I73" s="72">
        <v>8</v>
      </c>
      <c r="J73" s="1">
        <f t="shared" si="1"/>
        <v>0</v>
      </c>
      <c r="K73" s="1">
        <f t="shared" si="2"/>
        <v>0</v>
      </c>
      <c r="L73" s="1">
        <f t="shared" si="3"/>
        <v>0</v>
      </c>
    </row>
    <row r="74" spans="2:12" ht="46.5" customHeight="1" x14ac:dyDescent="0.2">
      <c r="B74" s="363">
        <v>59</v>
      </c>
      <c r="C74" s="204" t="s">
        <v>54</v>
      </c>
      <c r="D74" s="206"/>
      <c r="E74" s="287" t="s">
        <v>43</v>
      </c>
      <c r="F74" s="287">
        <v>16</v>
      </c>
      <c r="G74" s="207"/>
      <c r="H74" s="1">
        <f t="shared" si="0"/>
        <v>0</v>
      </c>
      <c r="I74" s="72">
        <v>8</v>
      </c>
      <c r="J74" s="1">
        <f t="shared" si="1"/>
        <v>0</v>
      </c>
      <c r="K74" s="1">
        <f t="shared" si="2"/>
        <v>0</v>
      </c>
      <c r="L74" s="1">
        <f t="shared" si="3"/>
        <v>0</v>
      </c>
    </row>
    <row r="75" spans="2:12" ht="83.25" customHeight="1" x14ac:dyDescent="0.2">
      <c r="B75" s="363">
        <v>60</v>
      </c>
      <c r="C75" s="204" t="s">
        <v>679</v>
      </c>
      <c r="D75" s="206"/>
      <c r="E75" s="287" t="s">
        <v>43</v>
      </c>
      <c r="F75" s="287">
        <v>2</v>
      </c>
      <c r="G75" s="207"/>
      <c r="H75" s="1">
        <f t="shared" si="0"/>
        <v>0</v>
      </c>
      <c r="I75" s="72">
        <v>8</v>
      </c>
      <c r="J75" s="1">
        <f t="shared" si="1"/>
        <v>0</v>
      </c>
      <c r="K75" s="1">
        <f t="shared" si="2"/>
        <v>0</v>
      </c>
      <c r="L75" s="1">
        <f t="shared" si="3"/>
        <v>0</v>
      </c>
    </row>
    <row r="76" spans="2:12" ht="72" customHeight="1" x14ac:dyDescent="0.2">
      <c r="B76" s="363">
        <v>61</v>
      </c>
      <c r="C76" s="204" t="s">
        <v>361</v>
      </c>
      <c r="D76" s="206"/>
      <c r="E76" s="287" t="s">
        <v>43</v>
      </c>
      <c r="F76" s="287">
        <v>2</v>
      </c>
      <c r="G76" s="207"/>
      <c r="H76" s="1">
        <f t="shared" si="0"/>
        <v>0</v>
      </c>
      <c r="I76" s="72">
        <v>8</v>
      </c>
      <c r="J76" s="1">
        <f t="shared" si="1"/>
        <v>0</v>
      </c>
      <c r="K76" s="1">
        <f t="shared" si="2"/>
        <v>0</v>
      </c>
      <c r="L76" s="1">
        <f t="shared" si="3"/>
        <v>0</v>
      </c>
    </row>
    <row r="77" spans="2:12" ht="40.5" customHeight="1" x14ac:dyDescent="0.2">
      <c r="B77" s="363">
        <v>62</v>
      </c>
      <c r="C77" s="204" t="s">
        <v>106</v>
      </c>
      <c r="D77" s="206"/>
      <c r="E77" s="287" t="s">
        <v>43</v>
      </c>
      <c r="F77" s="287">
        <v>6</v>
      </c>
      <c r="G77" s="207"/>
      <c r="H77" s="1">
        <f t="shared" si="0"/>
        <v>0</v>
      </c>
      <c r="I77" s="72">
        <v>8</v>
      </c>
      <c r="J77" s="1">
        <f t="shared" si="1"/>
        <v>0</v>
      </c>
      <c r="K77" s="1">
        <f t="shared" si="2"/>
        <v>0</v>
      </c>
      <c r="L77" s="1">
        <f t="shared" si="3"/>
        <v>0</v>
      </c>
    </row>
    <row r="78" spans="2:12" ht="31.5" customHeight="1" x14ac:dyDescent="0.2">
      <c r="B78" s="363">
        <v>63</v>
      </c>
      <c r="C78" s="204" t="s">
        <v>537</v>
      </c>
      <c r="D78" s="206"/>
      <c r="E78" s="287" t="s">
        <v>432</v>
      </c>
      <c r="F78" s="287">
        <v>90</v>
      </c>
      <c r="G78" s="207"/>
      <c r="H78" s="1">
        <f t="shared" si="0"/>
        <v>0</v>
      </c>
      <c r="I78" s="72">
        <v>8</v>
      </c>
      <c r="J78" s="1">
        <f t="shared" si="1"/>
        <v>0</v>
      </c>
      <c r="K78" s="1">
        <f t="shared" si="2"/>
        <v>0</v>
      </c>
      <c r="L78" s="1">
        <f t="shared" si="3"/>
        <v>0</v>
      </c>
    </row>
    <row r="79" spans="2:12" ht="35.25" customHeight="1" x14ac:dyDescent="0.2">
      <c r="B79" s="363">
        <v>64</v>
      </c>
      <c r="C79" s="204" t="s">
        <v>93</v>
      </c>
      <c r="D79" s="206"/>
      <c r="E79" s="287" t="s">
        <v>43</v>
      </c>
      <c r="F79" s="287">
        <v>26</v>
      </c>
      <c r="G79" s="207"/>
      <c r="H79" s="1">
        <f t="shared" si="0"/>
        <v>0</v>
      </c>
      <c r="I79" s="72">
        <v>8</v>
      </c>
      <c r="J79" s="1">
        <f t="shared" si="1"/>
        <v>0</v>
      </c>
      <c r="K79" s="1">
        <f t="shared" si="2"/>
        <v>0</v>
      </c>
      <c r="L79" s="1">
        <f t="shared" si="3"/>
        <v>0</v>
      </c>
    </row>
    <row r="80" spans="2:12" ht="24" x14ac:dyDescent="0.2">
      <c r="B80" s="363">
        <v>65</v>
      </c>
      <c r="C80" s="204" t="s">
        <v>94</v>
      </c>
      <c r="D80" s="206"/>
      <c r="E80" s="287" t="s">
        <v>43</v>
      </c>
      <c r="F80" s="287">
        <v>6</v>
      </c>
      <c r="G80" s="207"/>
      <c r="H80" s="1">
        <f t="shared" si="0"/>
        <v>0</v>
      </c>
      <c r="I80" s="72">
        <v>8</v>
      </c>
      <c r="J80" s="1">
        <f t="shared" si="1"/>
        <v>0</v>
      </c>
      <c r="K80" s="1">
        <f t="shared" si="2"/>
        <v>0</v>
      </c>
      <c r="L80" s="1">
        <f t="shared" si="3"/>
        <v>0</v>
      </c>
    </row>
    <row r="81" spans="2:12" ht="52.5" customHeight="1" x14ac:dyDescent="0.2">
      <c r="B81" s="363">
        <v>66</v>
      </c>
      <c r="C81" s="204" t="s">
        <v>14</v>
      </c>
      <c r="D81" s="206"/>
      <c r="E81" s="287" t="s">
        <v>64</v>
      </c>
      <c r="F81" s="287">
        <v>200</v>
      </c>
      <c r="G81" s="207"/>
      <c r="H81" s="1">
        <f t="shared" ref="H81:H148" si="4">G81*F81</f>
        <v>0</v>
      </c>
      <c r="I81" s="72">
        <v>8</v>
      </c>
      <c r="J81" s="1">
        <f t="shared" ref="J81:J148" si="5">K81-H81</f>
        <v>0</v>
      </c>
      <c r="K81" s="1">
        <f t="shared" ref="K81:K148" si="6">H81*1.08</f>
        <v>0</v>
      </c>
      <c r="L81" s="1">
        <f t="shared" ref="L81:L148" si="7">G81*1.08</f>
        <v>0</v>
      </c>
    </row>
    <row r="82" spans="2:12" ht="24" x14ac:dyDescent="0.2">
      <c r="B82" s="363">
        <v>67</v>
      </c>
      <c r="C82" s="204" t="s">
        <v>95</v>
      </c>
      <c r="D82" s="206"/>
      <c r="E82" s="287" t="s">
        <v>43</v>
      </c>
      <c r="F82" s="287">
        <v>6</v>
      </c>
      <c r="G82" s="207"/>
      <c r="H82" s="1">
        <f t="shared" si="4"/>
        <v>0</v>
      </c>
      <c r="I82" s="72">
        <v>8</v>
      </c>
      <c r="J82" s="1">
        <f t="shared" si="5"/>
        <v>0</v>
      </c>
      <c r="K82" s="1">
        <f t="shared" si="6"/>
        <v>0</v>
      </c>
      <c r="L82" s="1">
        <f t="shared" si="7"/>
        <v>0</v>
      </c>
    </row>
    <row r="83" spans="2:12" ht="24" x14ac:dyDescent="0.2">
      <c r="B83" s="363">
        <v>68</v>
      </c>
      <c r="C83" s="204" t="s">
        <v>96</v>
      </c>
      <c r="D83" s="206"/>
      <c r="E83" s="287" t="s">
        <v>43</v>
      </c>
      <c r="F83" s="287">
        <v>110</v>
      </c>
      <c r="G83" s="207"/>
      <c r="H83" s="1">
        <f t="shared" si="4"/>
        <v>0</v>
      </c>
      <c r="I83" s="72">
        <v>8</v>
      </c>
      <c r="J83" s="1">
        <f t="shared" si="5"/>
        <v>0</v>
      </c>
      <c r="K83" s="1">
        <f t="shared" si="6"/>
        <v>0</v>
      </c>
      <c r="L83" s="1">
        <f t="shared" si="7"/>
        <v>0</v>
      </c>
    </row>
    <row r="84" spans="2:12" ht="39.75" customHeight="1" x14ac:dyDescent="0.2">
      <c r="B84" s="363">
        <v>69</v>
      </c>
      <c r="C84" s="204" t="s">
        <v>242</v>
      </c>
      <c r="D84" s="206"/>
      <c r="E84" s="287" t="s">
        <v>43</v>
      </c>
      <c r="F84" s="287">
        <v>160</v>
      </c>
      <c r="G84" s="207"/>
      <c r="H84" s="1">
        <f t="shared" si="4"/>
        <v>0</v>
      </c>
      <c r="I84" s="79">
        <v>8</v>
      </c>
      <c r="J84" s="1">
        <f t="shared" si="5"/>
        <v>0</v>
      </c>
      <c r="K84" s="1">
        <f t="shared" si="6"/>
        <v>0</v>
      </c>
      <c r="L84" s="1">
        <f t="shared" si="7"/>
        <v>0</v>
      </c>
    </row>
    <row r="85" spans="2:12" ht="24" x14ac:dyDescent="0.2">
      <c r="B85" s="363">
        <v>70</v>
      </c>
      <c r="C85" s="204" t="s">
        <v>211</v>
      </c>
      <c r="D85" s="206"/>
      <c r="E85" s="287" t="s">
        <v>43</v>
      </c>
      <c r="F85" s="287">
        <v>46</v>
      </c>
      <c r="G85" s="207"/>
      <c r="H85" s="1">
        <f t="shared" si="4"/>
        <v>0</v>
      </c>
      <c r="I85" s="72">
        <v>8</v>
      </c>
      <c r="J85" s="1">
        <f t="shared" si="5"/>
        <v>0</v>
      </c>
      <c r="K85" s="1">
        <f t="shared" si="6"/>
        <v>0</v>
      </c>
      <c r="L85" s="1">
        <f t="shared" si="7"/>
        <v>0</v>
      </c>
    </row>
    <row r="86" spans="2:12" ht="27.75" customHeight="1" x14ac:dyDescent="0.2">
      <c r="B86" s="363">
        <v>71</v>
      </c>
      <c r="C86" s="204" t="s">
        <v>98</v>
      </c>
      <c r="D86" s="206"/>
      <c r="E86" s="287" t="s">
        <v>43</v>
      </c>
      <c r="F86" s="287">
        <v>38</v>
      </c>
      <c r="G86" s="207"/>
      <c r="H86" s="1">
        <f t="shared" si="4"/>
        <v>0</v>
      </c>
      <c r="I86" s="72">
        <v>8</v>
      </c>
      <c r="J86" s="1">
        <f t="shared" si="5"/>
        <v>0</v>
      </c>
      <c r="K86" s="1">
        <f t="shared" si="6"/>
        <v>0</v>
      </c>
      <c r="L86" s="1">
        <f t="shared" si="7"/>
        <v>0</v>
      </c>
    </row>
    <row r="87" spans="2:12" ht="45.75" customHeight="1" x14ac:dyDescent="0.2">
      <c r="B87" s="363">
        <v>72</v>
      </c>
      <c r="C87" s="204" t="s">
        <v>162</v>
      </c>
      <c r="D87" s="206"/>
      <c r="E87" s="287" t="s">
        <v>43</v>
      </c>
      <c r="F87" s="287">
        <v>2</v>
      </c>
      <c r="G87" s="207"/>
      <c r="H87" s="1">
        <f t="shared" si="4"/>
        <v>0</v>
      </c>
      <c r="I87" s="72">
        <v>8</v>
      </c>
      <c r="J87" s="1">
        <f t="shared" si="5"/>
        <v>0</v>
      </c>
      <c r="K87" s="1">
        <f t="shared" si="6"/>
        <v>0</v>
      </c>
      <c r="L87" s="1">
        <f t="shared" si="7"/>
        <v>0</v>
      </c>
    </row>
    <row r="88" spans="2:12" ht="42.75" customHeight="1" x14ac:dyDescent="0.2">
      <c r="B88" s="363">
        <v>73</v>
      </c>
      <c r="C88" s="204" t="s">
        <v>324</v>
      </c>
      <c r="D88" s="206"/>
      <c r="E88" s="287" t="s">
        <v>43</v>
      </c>
      <c r="F88" s="287">
        <v>14</v>
      </c>
      <c r="G88" s="207"/>
      <c r="H88" s="1">
        <f t="shared" si="4"/>
        <v>0</v>
      </c>
      <c r="I88" s="72">
        <v>8</v>
      </c>
      <c r="J88" s="1">
        <f t="shared" si="5"/>
        <v>0</v>
      </c>
      <c r="K88" s="1">
        <f t="shared" si="6"/>
        <v>0</v>
      </c>
      <c r="L88" s="1">
        <f t="shared" si="7"/>
        <v>0</v>
      </c>
    </row>
    <row r="89" spans="2:12" ht="32.25" customHeight="1" x14ac:dyDescent="0.2">
      <c r="B89" s="363">
        <v>74</v>
      </c>
      <c r="C89" s="204" t="s">
        <v>244</v>
      </c>
      <c r="D89" s="206"/>
      <c r="E89" s="287" t="s">
        <v>43</v>
      </c>
      <c r="F89" s="287">
        <v>16</v>
      </c>
      <c r="G89" s="207"/>
      <c r="H89" s="1">
        <f t="shared" si="4"/>
        <v>0</v>
      </c>
      <c r="I89" s="72">
        <v>8</v>
      </c>
      <c r="J89" s="1">
        <f t="shared" si="5"/>
        <v>0</v>
      </c>
      <c r="K89" s="1">
        <f t="shared" si="6"/>
        <v>0</v>
      </c>
      <c r="L89" s="1">
        <f t="shared" si="7"/>
        <v>0</v>
      </c>
    </row>
    <row r="90" spans="2:12" ht="40.5" customHeight="1" x14ac:dyDescent="0.2">
      <c r="B90" s="363">
        <v>75</v>
      </c>
      <c r="C90" s="204" t="s">
        <v>27</v>
      </c>
      <c r="D90" s="206"/>
      <c r="E90" s="287" t="s">
        <v>43</v>
      </c>
      <c r="F90" s="287">
        <v>16</v>
      </c>
      <c r="G90" s="207"/>
      <c r="H90" s="1">
        <f t="shared" si="4"/>
        <v>0</v>
      </c>
      <c r="I90" s="72">
        <v>8</v>
      </c>
      <c r="J90" s="1">
        <f t="shared" si="5"/>
        <v>0</v>
      </c>
      <c r="K90" s="1">
        <f t="shared" si="6"/>
        <v>0</v>
      </c>
      <c r="L90" s="1">
        <f t="shared" si="7"/>
        <v>0</v>
      </c>
    </row>
    <row r="91" spans="2:12" ht="33.75" customHeight="1" x14ac:dyDescent="0.2">
      <c r="B91" s="363">
        <v>76</v>
      </c>
      <c r="C91" s="204" t="s">
        <v>245</v>
      </c>
      <c r="D91" s="206"/>
      <c r="E91" s="287" t="s">
        <v>43</v>
      </c>
      <c r="F91" s="287">
        <v>1</v>
      </c>
      <c r="G91" s="207"/>
      <c r="H91" s="1">
        <f t="shared" si="4"/>
        <v>0</v>
      </c>
      <c r="I91" s="72">
        <v>8</v>
      </c>
      <c r="J91" s="1">
        <f t="shared" si="5"/>
        <v>0</v>
      </c>
      <c r="K91" s="1">
        <f t="shared" si="6"/>
        <v>0</v>
      </c>
      <c r="L91" s="1">
        <f t="shared" si="7"/>
        <v>0</v>
      </c>
    </row>
    <row r="92" spans="2:12" ht="44.25" customHeight="1" x14ac:dyDescent="0.2">
      <c r="B92" s="363">
        <v>77</v>
      </c>
      <c r="C92" s="197" t="s">
        <v>680</v>
      </c>
      <c r="D92" s="206"/>
      <c r="E92" s="288" t="s">
        <v>432</v>
      </c>
      <c r="F92" s="241">
        <v>8</v>
      </c>
      <c r="G92" s="207"/>
      <c r="H92" s="1">
        <f t="shared" si="4"/>
        <v>0</v>
      </c>
      <c r="I92" s="72">
        <v>8</v>
      </c>
      <c r="J92" s="1">
        <f t="shared" si="5"/>
        <v>0</v>
      </c>
      <c r="K92" s="1">
        <f t="shared" si="6"/>
        <v>0</v>
      </c>
      <c r="L92" s="1">
        <f t="shared" si="7"/>
        <v>0</v>
      </c>
    </row>
    <row r="93" spans="2:12" ht="34.5" customHeight="1" x14ac:dyDescent="0.2">
      <c r="B93" s="363">
        <v>78</v>
      </c>
      <c r="C93" s="204" t="s">
        <v>246</v>
      </c>
      <c r="D93" s="206"/>
      <c r="E93" s="287" t="s">
        <v>43</v>
      </c>
      <c r="F93" s="287">
        <v>1</v>
      </c>
      <c r="G93" s="207"/>
      <c r="H93" s="1">
        <f t="shared" si="4"/>
        <v>0</v>
      </c>
      <c r="I93" s="72">
        <v>8</v>
      </c>
      <c r="J93" s="1">
        <f t="shared" si="5"/>
        <v>0</v>
      </c>
      <c r="K93" s="1">
        <f t="shared" si="6"/>
        <v>0</v>
      </c>
      <c r="L93" s="1">
        <f t="shared" si="7"/>
        <v>0</v>
      </c>
    </row>
    <row r="94" spans="2:12" ht="32.25" customHeight="1" x14ac:dyDescent="0.2">
      <c r="B94" s="363">
        <v>79</v>
      </c>
      <c r="C94" s="204" t="s">
        <v>102</v>
      </c>
      <c r="D94" s="206"/>
      <c r="E94" s="287" t="s">
        <v>43</v>
      </c>
      <c r="F94" s="287">
        <v>20</v>
      </c>
      <c r="G94" s="207"/>
      <c r="H94" s="1">
        <f t="shared" si="4"/>
        <v>0</v>
      </c>
      <c r="I94" s="72">
        <v>8</v>
      </c>
      <c r="J94" s="1">
        <f t="shared" si="5"/>
        <v>0</v>
      </c>
      <c r="K94" s="1">
        <f t="shared" si="6"/>
        <v>0</v>
      </c>
      <c r="L94" s="1">
        <f t="shared" si="7"/>
        <v>0</v>
      </c>
    </row>
    <row r="95" spans="2:12" ht="72" x14ac:dyDescent="0.2">
      <c r="B95" s="363">
        <v>80</v>
      </c>
      <c r="C95" s="204" t="s">
        <v>49</v>
      </c>
      <c r="D95" s="206"/>
      <c r="E95" s="287" t="s">
        <v>43</v>
      </c>
      <c r="F95" s="287">
        <v>1</v>
      </c>
      <c r="G95" s="207"/>
      <c r="H95" s="1">
        <f t="shared" si="4"/>
        <v>0</v>
      </c>
      <c r="I95" s="72">
        <v>8</v>
      </c>
      <c r="J95" s="1">
        <f t="shared" si="5"/>
        <v>0</v>
      </c>
      <c r="K95" s="1">
        <f t="shared" si="6"/>
        <v>0</v>
      </c>
      <c r="L95" s="1">
        <f t="shared" si="7"/>
        <v>0</v>
      </c>
    </row>
    <row r="96" spans="2:12" ht="38.25" customHeight="1" x14ac:dyDescent="0.2">
      <c r="B96" s="363">
        <v>81</v>
      </c>
      <c r="C96" s="204" t="s">
        <v>160</v>
      </c>
      <c r="D96" s="206"/>
      <c r="E96" s="287" t="s">
        <v>43</v>
      </c>
      <c r="F96" s="287">
        <v>20</v>
      </c>
      <c r="G96" s="207"/>
      <c r="H96" s="1">
        <f t="shared" si="4"/>
        <v>0</v>
      </c>
      <c r="I96" s="72">
        <v>8</v>
      </c>
      <c r="J96" s="1">
        <f t="shared" si="5"/>
        <v>0</v>
      </c>
      <c r="K96" s="1">
        <f t="shared" si="6"/>
        <v>0</v>
      </c>
      <c r="L96" s="1">
        <f t="shared" si="7"/>
        <v>0</v>
      </c>
    </row>
    <row r="97" spans="2:12" ht="34.5" customHeight="1" x14ac:dyDescent="0.2">
      <c r="B97" s="363">
        <v>82</v>
      </c>
      <c r="C97" s="204" t="s">
        <v>183</v>
      </c>
      <c r="D97" s="206"/>
      <c r="E97" s="287" t="s">
        <v>43</v>
      </c>
      <c r="F97" s="287">
        <v>4</v>
      </c>
      <c r="G97" s="207"/>
      <c r="H97" s="1">
        <f t="shared" si="4"/>
        <v>0</v>
      </c>
      <c r="I97" s="72">
        <v>8</v>
      </c>
      <c r="J97" s="1">
        <f t="shared" si="5"/>
        <v>0</v>
      </c>
      <c r="K97" s="1">
        <f t="shared" si="6"/>
        <v>0</v>
      </c>
      <c r="L97" s="1">
        <f t="shared" si="7"/>
        <v>0</v>
      </c>
    </row>
    <row r="98" spans="2:12" ht="24" x14ac:dyDescent="0.2">
      <c r="B98" s="363">
        <v>83</v>
      </c>
      <c r="C98" s="204" t="s">
        <v>249</v>
      </c>
      <c r="D98" s="206"/>
      <c r="E98" s="287" t="s">
        <v>43</v>
      </c>
      <c r="F98" s="287">
        <v>2</v>
      </c>
      <c r="G98" s="207"/>
      <c r="H98" s="1">
        <f t="shared" si="4"/>
        <v>0</v>
      </c>
      <c r="I98" s="72">
        <v>8</v>
      </c>
      <c r="J98" s="1">
        <f t="shared" si="5"/>
        <v>0</v>
      </c>
      <c r="K98" s="1">
        <f t="shared" si="6"/>
        <v>0</v>
      </c>
      <c r="L98" s="1">
        <f t="shared" si="7"/>
        <v>0</v>
      </c>
    </row>
    <row r="99" spans="2:12" ht="24" x14ac:dyDescent="0.2">
      <c r="B99" s="363">
        <v>84</v>
      </c>
      <c r="C99" s="204" t="s">
        <v>159</v>
      </c>
      <c r="D99" s="206"/>
      <c r="E99" s="287" t="s">
        <v>43</v>
      </c>
      <c r="F99" s="287">
        <v>48</v>
      </c>
      <c r="G99" s="207"/>
      <c r="H99" s="1">
        <f t="shared" si="4"/>
        <v>0</v>
      </c>
      <c r="I99" s="72">
        <v>8</v>
      </c>
      <c r="J99" s="1">
        <f t="shared" si="5"/>
        <v>0</v>
      </c>
      <c r="K99" s="1">
        <f t="shared" si="6"/>
        <v>0</v>
      </c>
      <c r="L99" s="1">
        <f t="shared" si="7"/>
        <v>0</v>
      </c>
    </row>
    <row r="100" spans="2:12" ht="26.25" customHeight="1" x14ac:dyDescent="0.2">
      <c r="B100" s="363">
        <v>85</v>
      </c>
      <c r="C100" s="204" t="s">
        <v>66</v>
      </c>
      <c r="D100" s="206"/>
      <c r="E100" s="287" t="s">
        <v>43</v>
      </c>
      <c r="F100" s="287">
        <v>12</v>
      </c>
      <c r="G100" s="207"/>
      <c r="H100" s="1">
        <f t="shared" si="4"/>
        <v>0</v>
      </c>
      <c r="I100" s="72">
        <v>8</v>
      </c>
      <c r="J100" s="1">
        <f t="shared" si="5"/>
        <v>0</v>
      </c>
      <c r="K100" s="1">
        <f t="shared" si="6"/>
        <v>0</v>
      </c>
      <c r="L100" s="1">
        <f t="shared" si="7"/>
        <v>0</v>
      </c>
    </row>
    <row r="101" spans="2:12" ht="41.25" customHeight="1" x14ac:dyDescent="0.2">
      <c r="B101" s="512">
        <v>86</v>
      </c>
      <c r="C101" s="426" t="s">
        <v>426</v>
      </c>
      <c r="D101" s="447"/>
      <c r="E101" s="443" t="s">
        <v>43</v>
      </c>
      <c r="F101" s="443">
        <v>154</v>
      </c>
      <c r="G101" s="444"/>
      <c r="H101" s="445">
        <f t="shared" si="4"/>
        <v>0</v>
      </c>
      <c r="I101" s="446">
        <v>8</v>
      </c>
      <c r="J101" s="445">
        <f t="shared" si="5"/>
        <v>0</v>
      </c>
      <c r="K101" s="445">
        <f t="shared" si="6"/>
        <v>0</v>
      </c>
      <c r="L101" s="445">
        <f t="shared" si="7"/>
        <v>0</v>
      </c>
    </row>
    <row r="102" spans="2:12" ht="41.25" customHeight="1" x14ac:dyDescent="0.2">
      <c r="B102" s="513"/>
      <c r="C102" s="426" t="s">
        <v>427</v>
      </c>
      <c r="D102" s="447"/>
      <c r="E102" s="443" t="s">
        <v>43</v>
      </c>
      <c r="F102" s="443">
        <v>308</v>
      </c>
      <c r="G102" s="444"/>
      <c r="H102" s="445">
        <f t="shared" si="4"/>
        <v>0</v>
      </c>
      <c r="I102" s="446">
        <v>8</v>
      </c>
      <c r="J102" s="445">
        <f t="shared" si="5"/>
        <v>0</v>
      </c>
      <c r="K102" s="445">
        <f t="shared" si="6"/>
        <v>0</v>
      </c>
      <c r="L102" s="445">
        <f t="shared" si="7"/>
        <v>0</v>
      </c>
    </row>
    <row r="103" spans="2:12" ht="41.25" customHeight="1" x14ac:dyDescent="0.2">
      <c r="B103" s="514"/>
      <c r="C103" s="434" t="s">
        <v>776</v>
      </c>
      <c r="D103" s="447"/>
      <c r="E103" s="443"/>
      <c r="F103" s="443"/>
      <c r="G103" s="444"/>
      <c r="H103" s="445"/>
      <c r="I103" s="446"/>
      <c r="J103" s="445"/>
      <c r="K103" s="445"/>
      <c r="L103" s="445"/>
    </row>
    <row r="104" spans="2:12" ht="36" x14ac:dyDescent="0.2">
      <c r="B104" s="363">
        <v>87</v>
      </c>
      <c r="C104" s="204" t="s">
        <v>302</v>
      </c>
      <c r="D104" s="206"/>
      <c r="E104" s="287" t="s">
        <v>43</v>
      </c>
      <c r="F104" s="287">
        <v>58</v>
      </c>
      <c r="G104" s="207"/>
      <c r="H104" s="1">
        <f t="shared" si="4"/>
        <v>0</v>
      </c>
      <c r="I104" s="72">
        <v>8</v>
      </c>
      <c r="J104" s="1">
        <f t="shared" si="5"/>
        <v>0</v>
      </c>
      <c r="K104" s="1">
        <f t="shared" si="6"/>
        <v>0</v>
      </c>
      <c r="L104" s="1">
        <f t="shared" si="7"/>
        <v>0</v>
      </c>
    </row>
    <row r="105" spans="2:12" ht="80.25" customHeight="1" x14ac:dyDescent="0.2">
      <c r="B105" s="363">
        <v>88</v>
      </c>
      <c r="C105" s="204" t="s">
        <v>681</v>
      </c>
      <c r="D105" s="112"/>
      <c r="E105" s="287" t="s">
        <v>43</v>
      </c>
      <c r="F105" s="287">
        <v>2</v>
      </c>
      <c r="G105" s="207"/>
      <c r="H105" s="1">
        <f t="shared" si="4"/>
        <v>0</v>
      </c>
      <c r="I105" s="72">
        <v>5</v>
      </c>
      <c r="J105" s="1">
        <f t="shared" si="5"/>
        <v>0</v>
      </c>
      <c r="K105" s="1">
        <f>H105*1.05</f>
        <v>0</v>
      </c>
      <c r="L105" s="1">
        <f>G105*1.05</f>
        <v>0</v>
      </c>
    </row>
    <row r="106" spans="2:12" ht="142.5" customHeight="1" x14ac:dyDescent="0.2">
      <c r="B106" s="363">
        <v>89</v>
      </c>
      <c r="C106" s="204" t="s">
        <v>732</v>
      </c>
      <c r="D106" s="206"/>
      <c r="E106" s="287" t="s">
        <v>43</v>
      </c>
      <c r="F106" s="287">
        <v>2</v>
      </c>
      <c r="G106" s="207"/>
      <c r="H106" s="1">
        <f t="shared" si="4"/>
        <v>0</v>
      </c>
      <c r="I106" s="72">
        <v>5</v>
      </c>
      <c r="J106" s="1">
        <f t="shared" ref="J106" si="8">K106-H106</f>
        <v>0</v>
      </c>
      <c r="K106" s="1">
        <f>H106*1.05</f>
        <v>0</v>
      </c>
      <c r="L106" s="1">
        <f>G106*1.05</f>
        <v>0</v>
      </c>
    </row>
    <row r="107" spans="2:12" ht="48" customHeight="1" x14ac:dyDescent="0.2">
      <c r="B107" s="363">
        <v>90</v>
      </c>
      <c r="C107" s="204" t="s">
        <v>109</v>
      </c>
      <c r="D107" s="206"/>
      <c r="E107" s="287" t="s">
        <v>43</v>
      </c>
      <c r="F107" s="287">
        <v>20</v>
      </c>
      <c r="G107" s="207"/>
      <c r="H107" s="1">
        <f t="shared" si="4"/>
        <v>0</v>
      </c>
      <c r="I107" s="72">
        <v>8</v>
      </c>
      <c r="J107" s="1">
        <f t="shared" si="5"/>
        <v>0</v>
      </c>
      <c r="K107" s="1">
        <f t="shared" si="6"/>
        <v>0</v>
      </c>
      <c r="L107" s="1">
        <f t="shared" si="7"/>
        <v>0</v>
      </c>
    </row>
    <row r="108" spans="2:12" ht="33" customHeight="1" x14ac:dyDescent="0.2">
      <c r="B108" s="363">
        <v>91</v>
      </c>
      <c r="C108" s="204" t="s">
        <v>250</v>
      </c>
      <c r="D108" s="206"/>
      <c r="E108" s="287" t="s">
        <v>43</v>
      </c>
      <c r="F108" s="287">
        <v>1</v>
      </c>
      <c r="G108" s="207"/>
      <c r="H108" s="1">
        <f t="shared" si="4"/>
        <v>0</v>
      </c>
      <c r="I108" s="72">
        <v>8</v>
      </c>
      <c r="J108" s="1">
        <f t="shared" si="5"/>
        <v>0</v>
      </c>
      <c r="K108" s="1">
        <f t="shared" si="6"/>
        <v>0</v>
      </c>
      <c r="L108" s="1">
        <f t="shared" si="7"/>
        <v>0</v>
      </c>
    </row>
    <row r="109" spans="2:12" ht="34.5" customHeight="1" x14ac:dyDescent="0.2">
      <c r="B109" s="363">
        <v>92</v>
      </c>
      <c r="C109" s="204" t="s">
        <v>251</v>
      </c>
      <c r="D109" s="206"/>
      <c r="E109" s="287" t="s">
        <v>43</v>
      </c>
      <c r="F109" s="287">
        <v>42</v>
      </c>
      <c r="G109" s="207"/>
      <c r="H109" s="1">
        <f t="shared" si="4"/>
        <v>0</v>
      </c>
      <c r="I109" s="72">
        <v>8</v>
      </c>
      <c r="J109" s="1">
        <f t="shared" si="5"/>
        <v>0</v>
      </c>
      <c r="K109" s="1">
        <f t="shared" si="6"/>
        <v>0</v>
      </c>
      <c r="L109" s="1">
        <f t="shared" si="7"/>
        <v>0</v>
      </c>
    </row>
    <row r="110" spans="2:12" ht="24" x14ac:dyDescent="0.2">
      <c r="B110" s="363">
        <v>93</v>
      </c>
      <c r="C110" s="204" t="s">
        <v>116</v>
      </c>
      <c r="D110" s="206"/>
      <c r="E110" s="287" t="s">
        <v>43</v>
      </c>
      <c r="F110" s="287">
        <v>2</v>
      </c>
      <c r="G110" s="207"/>
      <c r="H110" s="1">
        <f t="shared" si="4"/>
        <v>0</v>
      </c>
      <c r="I110" s="72">
        <v>8</v>
      </c>
      <c r="J110" s="1">
        <f t="shared" si="5"/>
        <v>0</v>
      </c>
      <c r="K110" s="1">
        <f t="shared" si="6"/>
        <v>0</v>
      </c>
      <c r="L110" s="1">
        <f t="shared" si="7"/>
        <v>0</v>
      </c>
    </row>
    <row r="111" spans="2:12" ht="25.5" customHeight="1" x14ac:dyDescent="0.2">
      <c r="B111" s="363">
        <v>94</v>
      </c>
      <c r="C111" s="204" t="s">
        <v>252</v>
      </c>
      <c r="D111" s="206"/>
      <c r="E111" s="287" t="s">
        <v>43</v>
      </c>
      <c r="F111" s="287">
        <v>14</v>
      </c>
      <c r="G111" s="207"/>
      <c r="H111" s="1">
        <f t="shared" si="4"/>
        <v>0</v>
      </c>
      <c r="I111" s="72">
        <v>8</v>
      </c>
      <c r="J111" s="1">
        <f t="shared" si="5"/>
        <v>0</v>
      </c>
      <c r="K111" s="1">
        <f t="shared" si="6"/>
        <v>0</v>
      </c>
      <c r="L111" s="1">
        <f t="shared" si="7"/>
        <v>0</v>
      </c>
    </row>
    <row r="112" spans="2:12" ht="37.5" customHeight="1" x14ac:dyDescent="0.2">
      <c r="B112" s="363">
        <v>95</v>
      </c>
      <c r="C112" s="204" t="s">
        <v>465</v>
      </c>
      <c r="D112" s="206"/>
      <c r="E112" s="287" t="s">
        <v>432</v>
      </c>
      <c r="F112" s="296">
        <v>124</v>
      </c>
      <c r="G112" s="207"/>
      <c r="H112" s="1">
        <f t="shared" si="4"/>
        <v>0</v>
      </c>
      <c r="I112" s="72">
        <v>8</v>
      </c>
      <c r="J112" s="1">
        <f t="shared" si="5"/>
        <v>0</v>
      </c>
      <c r="K112" s="1">
        <f t="shared" si="6"/>
        <v>0</v>
      </c>
      <c r="L112" s="1">
        <f t="shared" si="7"/>
        <v>0</v>
      </c>
    </row>
    <row r="113" spans="2:12" ht="41.25" customHeight="1" x14ac:dyDescent="0.2">
      <c r="B113" s="363">
        <v>96</v>
      </c>
      <c r="C113" s="204" t="s">
        <v>467</v>
      </c>
      <c r="D113" s="206"/>
      <c r="E113" s="287" t="s">
        <v>432</v>
      </c>
      <c r="F113" s="296">
        <v>112</v>
      </c>
      <c r="G113" s="207"/>
      <c r="H113" s="1">
        <f t="shared" si="4"/>
        <v>0</v>
      </c>
      <c r="I113" s="72">
        <v>8</v>
      </c>
      <c r="J113" s="1">
        <f t="shared" si="5"/>
        <v>0</v>
      </c>
      <c r="K113" s="1">
        <f t="shared" si="6"/>
        <v>0</v>
      </c>
      <c r="L113" s="1">
        <f t="shared" si="7"/>
        <v>0</v>
      </c>
    </row>
    <row r="114" spans="2:12" ht="31.5" customHeight="1" x14ac:dyDescent="0.2">
      <c r="B114" s="363">
        <v>97</v>
      </c>
      <c r="C114" s="204" t="s">
        <v>401</v>
      </c>
      <c r="D114" s="206"/>
      <c r="E114" s="287" t="s">
        <v>43</v>
      </c>
      <c r="F114" s="287">
        <v>20</v>
      </c>
      <c r="G114" s="207"/>
      <c r="H114" s="1">
        <f t="shared" si="4"/>
        <v>0</v>
      </c>
      <c r="I114" s="72">
        <v>8</v>
      </c>
      <c r="J114" s="1">
        <f t="shared" si="5"/>
        <v>0</v>
      </c>
      <c r="K114" s="1">
        <f t="shared" si="6"/>
        <v>0</v>
      </c>
      <c r="L114" s="1">
        <f t="shared" si="7"/>
        <v>0</v>
      </c>
    </row>
    <row r="115" spans="2:12" ht="89.25" customHeight="1" x14ac:dyDescent="0.2">
      <c r="B115" s="363">
        <v>98</v>
      </c>
      <c r="C115" s="204" t="s">
        <v>682</v>
      </c>
      <c r="D115" s="206"/>
      <c r="E115" s="287" t="s">
        <v>64</v>
      </c>
      <c r="F115" s="287">
        <v>400</v>
      </c>
      <c r="G115" s="207"/>
      <c r="H115" s="1">
        <f t="shared" si="4"/>
        <v>0</v>
      </c>
      <c r="I115" s="72">
        <v>8</v>
      </c>
      <c r="J115" s="1">
        <f t="shared" si="5"/>
        <v>0</v>
      </c>
      <c r="K115" s="1">
        <f t="shared" si="6"/>
        <v>0</v>
      </c>
      <c r="L115" s="1">
        <f t="shared" si="7"/>
        <v>0</v>
      </c>
    </row>
    <row r="116" spans="2:12" ht="93.75" customHeight="1" x14ac:dyDescent="0.2">
      <c r="B116" s="363">
        <v>99</v>
      </c>
      <c r="C116" s="204" t="s">
        <v>683</v>
      </c>
      <c r="D116" s="206"/>
      <c r="E116" s="287" t="s">
        <v>64</v>
      </c>
      <c r="F116" s="287">
        <v>900</v>
      </c>
      <c r="G116" s="207"/>
      <c r="H116" s="1">
        <f t="shared" si="4"/>
        <v>0</v>
      </c>
      <c r="I116" s="72">
        <v>8</v>
      </c>
      <c r="J116" s="1">
        <f t="shared" si="5"/>
        <v>0</v>
      </c>
      <c r="K116" s="1">
        <f t="shared" si="6"/>
        <v>0</v>
      </c>
      <c r="L116" s="1">
        <f t="shared" si="7"/>
        <v>0</v>
      </c>
    </row>
    <row r="117" spans="2:12" ht="69" customHeight="1" x14ac:dyDescent="0.2">
      <c r="B117" s="363">
        <v>100</v>
      </c>
      <c r="C117" s="204" t="s">
        <v>684</v>
      </c>
      <c r="D117" s="206"/>
      <c r="E117" s="287" t="s">
        <v>64</v>
      </c>
      <c r="F117" s="287">
        <v>400</v>
      </c>
      <c r="G117" s="207"/>
      <c r="H117" s="1">
        <f t="shared" si="4"/>
        <v>0</v>
      </c>
      <c r="I117" s="72">
        <v>8</v>
      </c>
      <c r="J117" s="1">
        <f t="shared" si="5"/>
        <v>0</v>
      </c>
      <c r="K117" s="1">
        <f t="shared" si="6"/>
        <v>0</v>
      </c>
      <c r="L117" s="1">
        <f t="shared" si="7"/>
        <v>0</v>
      </c>
    </row>
    <row r="118" spans="2:12" ht="48.75" customHeight="1" x14ac:dyDescent="0.2">
      <c r="B118" s="363">
        <v>101</v>
      </c>
      <c r="C118" s="204" t="s">
        <v>685</v>
      </c>
      <c r="D118" s="206"/>
      <c r="E118" s="287" t="s">
        <v>64</v>
      </c>
      <c r="F118" s="287">
        <v>20</v>
      </c>
      <c r="G118" s="207"/>
      <c r="H118" s="1">
        <f t="shared" si="4"/>
        <v>0</v>
      </c>
      <c r="I118" s="72">
        <v>8</v>
      </c>
      <c r="J118" s="1">
        <f t="shared" si="5"/>
        <v>0</v>
      </c>
      <c r="K118" s="1">
        <f t="shared" si="6"/>
        <v>0</v>
      </c>
      <c r="L118" s="1">
        <f t="shared" si="7"/>
        <v>0</v>
      </c>
    </row>
    <row r="119" spans="2:12" ht="52.5" customHeight="1" x14ac:dyDescent="0.2">
      <c r="B119" s="363">
        <v>102</v>
      </c>
      <c r="C119" s="204" t="s">
        <v>686</v>
      </c>
      <c r="D119" s="206"/>
      <c r="E119" s="287" t="s">
        <v>64</v>
      </c>
      <c r="F119" s="287">
        <v>200</v>
      </c>
      <c r="G119" s="207"/>
      <c r="H119" s="1">
        <f t="shared" si="4"/>
        <v>0</v>
      </c>
      <c r="I119" s="72">
        <v>8</v>
      </c>
      <c r="J119" s="1">
        <f t="shared" si="5"/>
        <v>0</v>
      </c>
      <c r="K119" s="1">
        <f t="shared" si="6"/>
        <v>0</v>
      </c>
      <c r="L119" s="1">
        <f t="shared" si="7"/>
        <v>0</v>
      </c>
    </row>
    <row r="120" spans="2:12" ht="144.75" customHeight="1" x14ac:dyDescent="0.2">
      <c r="B120" s="449">
        <v>103</v>
      </c>
      <c r="C120" s="450" t="s">
        <v>777</v>
      </c>
      <c r="D120" s="447"/>
      <c r="E120" s="428" t="s">
        <v>432</v>
      </c>
      <c r="F120" s="429">
        <v>1</v>
      </c>
      <c r="G120" s="444"/>
      <c r="H120" s="445">
        <f t="shared" si="4"/>
        <v>0</v>
      </c>
      <c r="I120" s="446">
        <v>8</v>
      </c>
      <c r="J120" s="445">
        <f t="shared" si="5"/>
        <v>0</v>
      </c>
      <c r="K120" s="445">
        <f t="shared" si="6"/>
        <v>0</v>
      </c>
      <c r="L120" s="445">
        <f t="shared" si="7"/>
        <v>0</v>
      </c>
    </row>
    <row r="121" spans="2:12" ht="35.25" customHeight="1" x14ac:dyDescent="0.2">
      <c r="B121" s="363">
        <v>104</v>
      </c>
      <c r="C121" s="204" t="s">
        <v>111</v>
      </c>
      <c r="D121" s="206"/>
      <c r="E121" s="287" t="s">
        <v>43</v>
      </c>
      <c r="F121" s="287">
        <v>2</v>
      </c>
      <c r="G121" s="207"/>
      <c r="H121" s="1">
        <f t="shared" si="4"/>
        <v>0</v>
      </c>
      <c r="I121" s="72">
        <v>8</v>
      </c>
      <c r="J121" s="1">
        <f t="shared" si="5"/>
        <v>0</v>
      </c>
      <c r="K121" s="1">
        <f t="shared" si="6"/>
        <v>0</v>
      </c>
      <c r="L121" s="1">
        <f t="shared" si="7"/>
        <v>0</v>
      </c>
    </row>
    <row r="122" spans="2:12" ht="48.75" customHeight="1" x14ac:dyDescent="0.2">
      <c r="B122" s="363">
        <v>105</v>
      </c>
      <c r="C122" s="204" t="s">
        <v>253</v>
      </c>
      <c r="D122" s="206"/>
      <c r="E122" s="287" t="s">
        <v>43</v>
      </c>
      <c r="F122" s="287">
        <v>120</v>
      </c>
      <c r="G122" s="207"/>
      <c r="H122" s="1">
        <f t="shared" si="4"/>
        <v>0</v>
      </c>
      <c r="I122" s="72">
        <v>8</v>
      </c>
      <c r="J122" s="1">
        <f t="shared" si="5"/>
        <v>0</v>
      </c>
      <c r="K122" s="1">
        <f t="shared" si="6"/>
        <v>0</v>
      </c>
      <c r="L122" s="1">
        <f t="shared" si="7"/>
        <v>0</v>
      </c>
    </row>
    <row r="123" spans="2:12" ht="38.25" customHeight="1" x14ac:dyDescent="0.2">
      <c r="B123" s="363">
        <v>106</v>
      </c>
      <c r="C123" s="204" t="s">
        <v>254</v>
      </c>
      <c r="D123" s="206"/>
      <c r="E123" s="287" t="s">
        <v>43</v>
      </c>
      <c r="F123" s="287">
        <v>200</v>
      </c>
      <c r="G123" s="207"/>
      <c r="H123" s="1">
        <f t="shared" si="4"/>
        <v>0</v>
      </c>
      <c r="I123" s="72">
        <v>8</v>
      </c>
      <c r="J123" s="1">
        <f t="shared" si="5"/>
        <v>0</v>
      </c>
      <c r="K123" s="1">
        <f t="shared" si="6"/>
        <v>0</v>
      </c>
      <c r="L123" s="1">
        <f t="shared" si="7"/>
        <v>0</v>
      </c>
    </row>
    <row r="124" spans="2:12" ht="42" customHeight="1" x14ac:dyDescent="0.2">
      <c r="B124" s="363">
        <v>107</v>
      </c>
      <c r="C124" s="204" t="s">
        <v>363</v>
      </c>
      <c r="D124" s="206"/>
      <c r="E124" s="288" t="s">
        <v>43</v>
      </c>
      <c r="F124" s="241">
        <v>2</v>
      </c>
      <c r="G124" s="207"/>
      <c r="H124" s="1">
        <f t="shared" si="4"/>
        <v>0</v>
      </c>
      <c r="I124" s="72">
        <v>8</v>
      </c>
      <c r="J124" s="1">
        <f t="shared" si="5"/>
        <v>0</v>
      </c>
      <c r="K124" s="1">
        <f t="shared" si="6"/>
        <v>0</v>
      </c>
      <c r="L124" s="1">
        <f t="shared" si="7"/>
        <v>0</v>
      </c>
    </row>
    <row r="125" spans="2:12" ht="24" x14ac:dyDescent="0.2">
      <c r="B125" s="363">
        <v>108</v>
      </c>
      <c r="C125" s="204" t="s">
        <v>115</v>
      </c>
      <c r="D125" s="206"/>
      <c r="E125" s="287" t="s">
        <v>43</v>
      </c>
      <c r="F125" s="287">
        <v>166</v>
      </c>
      <c r="G125" s="207"/>
      <c r="H125" s="1">
        <f t="shared" si="4"/>
        <v>0</v>
      </c>
      <c r="I125" s="72">
        <v>8</v>
      </c>
      <c r="J125" s="1">
        <f t="shared" si="5"/>
        <v>0</v>
      </c>
      <c r="K125" s="1">
        <f t="shared" si="6"/>
        <v>0</v>
      </c>
      <c r="L125" s="1">
        <f t="shared" si="7"/>
        <v>0</v>
      </c>
    </row>
    <row r="126" spans="2:12" ht="24" x14ac:dyDescent="0.2">
      <c r="B126" s="363">
        <v>109</v>
      </c>
      <c r="C126" s="204" t="s">
        <v>220</v>
      </c>
      <c r="D126" s="206"/>
      <c r="E126" s="287" t="s">
        <v>43</v>
      </c>
      <c r="F126" s="287">
        <v>2</v>
      </c>
      <c r="G126" s="207"/>
      <c r="H126" s="1">
        <f t="shared" si="4"/>
        <v>0</v>
      </c>
      <c r="I126" s="72">
        <v>8</v>
      </c>
      <c r="J126" s="1">
        <f t="shared" si="5"/>
        <v>0</v>
      </c>
      <c r="K126" s="1">
        <f t="shared" si="6"/>
        <v>0</v>
      </c>
      <c r="L126" s="1">
        <f t="shared" si="7"/>
        <v>0</v>
      </c>
    </row>
    <row r="127" spans="2:12" ht="25.5" customHeight="1" x14ac:dyDescent="0.2">
      <c r="B127" s="363">
        <v>110</v>
      </c>
      <c r="C127" s="204" t="s">
        <v>298</v>
      </c>
      <c r="D127" s="206"/>
      <c r="E127" s="287" t="s">
        <v>43</v>
      </c>
      <c r="F127" s="287">
        <v>2</v>
      </c>
      <c r="G127" s="207"/>
      <c r="H127" s="1">
        <f t="shared" si="4"/>
        <v>0</v>
      </c>
      <c r="I127" s="72">
        <v>8</v>
      </c>
      <c r="J127" s="1">
        <f t="shared" si="5"/>
        <v>0</v>
      </c>
      <c r="K127" s="1">
        <f t="shared" si="6"/>
        <v>0</v>
      </c>
      <c r="L127" s="1">
        <f t="shared" si="7"/>
        <v>0</v>
      </c>
    </row>
    <row r="128" spans="2:12" ht="28.5" customHeight="1" x14ac:dyDescent="0.2">
      <c r="B128" s="363">
        <v>111</v>
      </c>
      <c r="C128" s="204" t="s">
        <v>372</v>
      </c>
      <c r="D128" s="206"/>
      <c r="E128" s="287" t="s">
        <v>43</v>
      </c>
      <c r="F128" s="287">
        <v>40</v>
      </c>
      <c r="G128" s="207"/>
      <c r="H128" s="1">
        <f t="shared" si="4"/>
        <v>0</v>
      </c>
      <c r="I128" s="72">
        <v>8</v>
      </c>
      <c r="J128" s="1">
        <f t="shared" si="5"/>
        <v>0</v>
      </c>
      <c r="K128" s="1">
        <f t="shared" si="6"/>
        <v>0</v>
      </c>
      <c r="L128" s="1">
        <f t="shared" si="7"/>
        <v>0</v>
      </c>
    </row>
    <row r="129" spans="2:12" ht="29.25" customHeight="1" x14ac:dyDescent="0.2">
      <c r="B129" s="363">
        <v>112</v>
      </c>
      <c r="C129" s="204" t="s">
        <v>408</v>
      </c>
      <c r="D129" s="206"/>
      <c r="E129" s="287" t="s">
        <v>43</v>
      </c>
      <c r="F129" s="287">
        <v>4</v>
      </c>
      <c r="G129" s="207"/>
      <c r="H129" s="1">
        <f t="shared" si="4"/>
        <v>0</v>
      </c>
      <c r="I129" s="72">
        <v>8</v>
      </c>
      <c r="J129" s="1">
        <f t="shared" si="5"/>
        <v>0</v>
      </c>
      <c r="K129" s="1">
        <f t="shared" si="6"/>
        <v>0</v>
      </c>
      <c r="L129" s="1">
        <f t="shared" si="7"/>
        <v>0</v>
      </c>
    </row>
    <row r="130" spans="2:12" ht="39" customHeight="1" x14ac:dyDescent="0.2">
      <c r="B130" s="363">
        <v>113</v>
      </c>
      <c r="C130" s="204" t="s">
        <v>52</v>
      </c>
      <c r="D130" s="206"/>
      <c r="E130" s="287" t="s">
        <v>43</v>
      </c>
      <c r="F130" s="287">
        <v>10</v>
      </c>
      <c r="G130" s="207"/>
      <c r="H130" s="1">
        <f t="shared" si="4"/>
        <v>0</v>
      </c>
      <c r="I130" s="72">
        <v>8</v>
      </c>
      <c r="J130" s="1">
        <f t="shared" si="5"/>
        <v>0</v>
      </c>
      <c r="K130" s="1">
        <f t="shared" si="6"/>
        <v>0</v>
      </c>
      <c r="L130" s="1">
        <f t="shared" si="7"/>
        <v>0</v>
      </c>
    </row>
    <row r="131" spans="2:12" ht="39" customHeight="1" x14ac:dyDescent="0.2">
      <c r="B131" s="363">
        <v>114</v>
      </c>
      <c r="C131" s="204" t="s">
        <v>538</v>
      </c>
      <c r="D131" s="206"/>
      <c r="E131" s="287" t="s">
        <v>43</v>
      </c>
      <c r="F131" s="287">
        <v>4</v>
      </c>
      <c r="G131" s="207"/>
      <c r="H131" s="1">
        <f t="shared" si="4"/>
        <v>0</v>
      </c>
      <c r="I131" s="72">
        <v>8</v>
      </c>
      <c r="J131" s="1">
        <f t="shared" si="5"/>
        <v>0</v>
      </c>
      <c r="K131" s="1">
        <f t="shared" si="6"/>
        <v>0</v>
      </c>
      <c r="L131" s="1">
        <f t="shared" si="7"/>
        <v>0</v>
      </c>
    </row>
    <row r="132" spans="2:12" ht="57.75" customHeight="1" x14ac:dyDescent="0.2">
      <c r="B132" s="363">
        <v>115</v>
      </c>
      <c r="C132" s="204" t="s">
        <v>143</v>
      </c>
      <c r="D132" s="206"/>
      <c r="E132" s="287" t="s">
        <v>43</v>
      </c>
      <c r="F132" s="287">
        <v>10</v>
      </c>
      <c r="G132" s="207"/>
      <c r="H132" s="1">
        <f t="shared" si="4"/>
        <v>0</v>
      </c>
      <c r="I132" s="72">
        <v>8</v>
      </c>
      <c r="J132" s="1">
        <f t="shared" si="5"/>
        <v>0</v>
      </c>
      <c r="K132" s="1">
        <f t="shared" si="6"/>
        <v>0</v>
      </c>
      <c r="L132" s="1">
        <f t="shared" si="7"/>
        <v>0</v>
      </c>
    </row>
    <row r="133" spans="2:12" ht="54.75" customHeight="1" x14ac:dyDescent="0.2">
      <c r="B133" s="363">
        <v>116</v>
      </c>
      <c r="C133" s="204" t="s">
        <v>370</v>
      </c>
      <c r="D133" s="206"/>
      <c r="E133" s="287" t="s">
        <v>43</v>
      </c>
      <c r="F133" s="287">
        <v>60</v>
      </c>
      <c r="G133" s="207"/>
      <c r="H133" s="1">
        <f t="shared" si="4"/>
        <v>0</v>
      </c>
      <c r="I133" s="72">
        <v>8</v>
      </c>
      <c r="J133" s="1">
        <f t="shared" si="5"/>
        <v>0</v>
      </c>
      <c r="K133" s="1">
        <f t="shared" si="6"/>
        <v>0</v>
      </c>
      <c r="L133" s="1">
        <f t="shared" si="7"/>
        <v>0</v>
      </c>
    </row>
    <row r="134" spans="2:12" ht="56.25" customHeight="1" x14ac:dyDescent="0.2">
      <c r="B134" s="363">
        <v>117</v>
      </c>
      <c r="C134" s="204" t="s">
        <v>369</v>
      </c>
      <c r="D134" s="206"/>
      <c r="E134" s="287" t="s">
        <v>43</v>
      </c>
      <c r="F134" s="287">
        <v>170</v>
      </c>
      <c r="G134" s="207"/>
      <c r="H134" s="1">
        <f t="shared" si="4"/>
        <v>0</v>
      </c>
      <c r="I134" s="72">
        <v>8</v>
      </c>
      <c r="J134" s="1">
        <f t="shared" si="5"/>
        <v>0</v>
      </c>
      <c r="K134" s="1">
        <f t="shared" si="6"/>
        <v>0</v>
      </c>
      <c r="L134" s="1">
        <f t="shared" si="7"/>
        <v>0</v>
      </c>
    </row>
    <row r="135" spans="2:12" ht="50.25" customHeight="1" x14ac:dyDescent="0.2">
      <c r="B135" s="363">
        <v>118</v>
      </c>
      <c r="C135" s="204" t="s">
        <v>141</v>
      </c>
      <c r="D135" s="206"/>
      <c r="E135" s="287" t="s">
        <v>43</v>
      </c>
      <c r="F135" s="287">
        <v>38</v>
      </c>
      <c r="G135" s="207"/>
      <c r="H135" s="1">
        <f t="shared" si="4"/>
        <v>0</v>
      </c>
      <c r="I135" s="72">
        <v>8</v>
      </c>
      <c r="J135" s="1">
        <f t="shared" si="5"/>
        <v>0</v>
      </c>
      <c r="K135" s="1">
        <f t="shared" si="6"/>
        <v>0</v>
      </c>
      <c r="L135" s="1">
        <f t="shared" si="7"/>
        <v>0</v>
      </c>
    </row>
    <row r="136" spans="2:12" ht="57.75" customHeight="1" x14ac:dyDescent="0.2">
      <c r="B136" s="363">
        <v>119</v>
      </c>
      <c r="C136" s="204" t="s">
        <v>142</v>
      </c>
      <c r="D136" s="206"/>
      <c r="E136" s="287" t="s">
        <v>43</v>
      </c>
      <c r="F136" s="287">
        <v>48</v>
      </c>
      <c r="G136" s="207"/>
      <c r="H136" s="1">
        <f t="shared" si="4"/>
        <v>0</v>
      </c>
      <c r="I136" s="72">
        <v>8</v>
      </c>
      <c r="J136" s="1">
        <f t="shared" si="5"/>
        <v>0</v>
      </c>
      <c r="K136" s="1">
        <f t="shared" si="6"/>
        <v>0</v>
      </c>
      <c r="L136" s="1">
        <f t="shared" si="7"/>
        <v>0</v>
      </c>
    </row>
    <row r="137" spans="2:12" ht="48.75" customHeight="1" x14ac:dyDescent="0.2">
      <c r="B137" s="512">
        <v>120</v>
      </c>
      <c r="C137" s="426" t="s">
        <v>746</v>
      </c>
      <c r="D137" s="447"/>
      <c r="E137" s="443" t="s">
        <v>43</v>
      </c>
      <c r="F137" s="443">
        <v>190</v>
      </c>
      <c r="G137" s="444"/>
      <c r="H137" s="445">
        <f t="shared" si="4"/>
        <v>0</v>
      </c>
      <c r="I137" s="446">
        <v>8</v>
      </c>
      <c r="J137" s="445">
        <f t="shared" si="5"/>
        <v>0</v>
      </c>
      <c r="K137" s="445">
        <f t="shared" si="6"/>
        <v>0</v>
      </c>
      <c r="L137" s="445">
        <f t="shared" si="7"/>
        <v>0</v>
      </c>
    </row>
    <row r="138" spans="2:12" ht="48.75" customHeight="1" x14ac:dyDescent="0.2">
      <c r="B138" s="513"/>
      <c r="C138" s="426" t="s">
        <v>747</v>
      </c>
      <c r="D138" s="447"/>
      <c r="E138" s="443" t="s">
        <v>432</v>
      </c>
      <c r="F138" s="443">
        <v>38</v>
      </c>
      <c r="G138" s="444"/>
      <c r="H138" s="445">
        <f t="shared" si="4"/>
        <v>0</v>
      </c>
      <c r="I138" s="446">
        <v>8</v>
      </c>
      <c r="J138" s="445">
        <f t="shared" si="5"/>
        <v>0</v>
      </c>
      <c r="K138" s="445">
        <f t="shared" si="6"/>
        <v>0</v>
      </c>
      <c r="L138" s="445">
        <f t="shared" si="7"/>
        <v>0</v>
      </c>
    </row>
    <row r="139" spans="2:12" ht="48.75" customHeight="1" x14ac:dyDescent="0.2">
      <c r="B139" s="514"/>
      <c r="C139" s="434" t="s">
        <v>469</v>
      </c>
      <c r="D139" s="447"/>
      <c r="E139" s="443"/>
      <c r="F139" s="443"/>
      <c r="G139" s="444"/>
      <c r="H139" s="445"/>
      <c r="I139" s="446"/>
      <c r="J139" s="445"/>
      <c r="K139" s="445"/>
      <c r="L139" s="445"/>
    </row>
    <row r="140" spans="2:12" ht="57.75" customHeight="1" x14ac:dyDescent="0.2">
      <c r="B140" s="363">
        <v>121</v>
      </c>
      <c r="C140" s="204" t="s">
        <v>198</v>
      </c>
      <c r="D140" s="206"/>
      <c r="E140" s="287" t="s">
        <v>43</v>
      </c>
      <c r="F140" s="287">
        <v>60</v>
      </c>
      <c r="G140" s="207"/>
      <c r="H140" s="1">
        <f t="shared" si="4"/>
        <v>0</v>
      </c>
      <c r="I140" s="72">
        <v>8</v>
      </c>
      <c r="J140" s="1">
        <f t="shared" si="5"/>
        <v>0</v>
      </c>
      <c r="K140" s="1">
        <f t="shared" si="6"/>
        <v>0</v>
      </c>
      <c r="L140" s="1">
        <f t="shared" si="7"/>
        <v>0</v>
      </c>
    </row>
    <row r="141" spans="2:12" ht="32.25" customHeight="1" x14ac:dyDescent="0.2">
      <c r="B141" s="363">
        <v>122</v>
      </c>
      <c r="C141" s="204" t="s">
        <v>68</v>
      </c>
      <c r="D141" s="206"/>
      <c r="E141" s="287" t="s">
        <v>43</v>
      </c>
      <c r="F141" s="287">
        <v>4</v>
      </c>
      <c r="G141" s="207"/>
      <c r="H141" s="1">
        <f t="shared" si="4"/>
        <v>0</v>
      </c>
      <c r="I141" s="72">
        <v>8</v>
      </c>
      <c r="J141" s="1">
        <f t="shared" si="5"/>
        <v>0</v>
      </c>
      <c r="K141" s="1">
        <f t="shared" si="6"/>
        <v>0</v>
      </c>
      <c r="L141" s="1">
        <f t="shared" si="7"/>
        <v>0</v>
      </c>
    </row>
    <row r="142" spans="2:12" ht="98.25" customHeight="1" x14ac:dyDescent="0.2">
      <c r="B142" s="363">
        <v>123</v>
      </c>
      <c r="C142" s="204" t="s">
        <v>687</v>
      </c>
      <c r="D142" s="206"/>
      <c r="E142" s="287" t="s">
        <v>43</v>
      </c>
      <c r="F142" s="287">
        <v>4</v>
      </c>
      <c r="G142" s="207"/>
      <c r="H142" s="1">
        <f t="shared" si="4"/>
        <v>0</v>
      </c>
      <c r="I142" s="72">
        <v>5</v>
      </c>
      <c r="J142" s="1">
        <f t="shared" si="5"/>
        <v>0</v>
      </c>
      <c r="K142" s="1">
        <f t="shared" si="6"/>
        <v>0</v>
      </c>
      <c r="L142" s="1">
        <f t="shared" si="7"/>
        <v>0</v>
      </c>
    </row>
    <row r="143" spans="2:12" ht="28.5" customHeight="1" x14ac:dyDescent="0.2">
      <c r="B143" s="363">
        <v>124</v>
      </c>
      <c r="C143" s="55" t="s">
        <v>440</v>
      </c>
      <c r="D143" s="206"/>
      <c r="E143" s="288" t="s">
        <v>432</v>
      </c>
      <c r="F143" s="241">
        <v>2</v>
      </c>
      <c r="G143" s="207"/>
      <c r="H143" s="1">
        <f t="shared" si="4"/>
        <v>0</v>
      </c>
      <c r="I143" s="60">
        <v>8</v>
      </c>
      <c r="J143" s="1">
        <f t="shared" si="5"/>
        <v>0</v>
      </c>
      <c r="K143" s="1">
        <f t="shared" si="6"/>
        <v>0</v>
      </c>
      <c r="L143" s="1">
        <f t="shared" si="7"/>
        <v>0</v>
      </c>
    </row>
    <row r="144" spans="2:12" ht="28.5" customHeight="1" x14ac:dyDescent="0.2">
      <c r="B144" s="363">
        <v>125</v>
      </c>
      <c r="C144" s="204" t="s">
        <v>120</v>
      </c>
      <c r="D144" s="206"/>
      <c r="E144" s="287" t="s">
        <v>43</v>
      </c>
      <c r="F144" s="287">
        <v>80</v>
      </c>
      <c r="G144" s="207"/>
      <c r="H144" s="1">
        <f t="shared" si="4"/>
        <v>0</v>
      </c>
      <c r="I144" s="72">
        <v>8</v>
      </c>
      <c r="J144" s="1">
        <f t="shared" si="5"/>
        <v>0</v>
      </c>
      <c r="K144" s="1">
        <f t="shared" si="6"/>
        <v>0</v>
      </c>
      <c r="L144" s="1">
        <f t="shared" si="7"/>
        <v>0</v>
      </c>
    </row>
    <row r="145" spans="2:12" ht="45.75" customHeight="1" x14ac:dyDescent="0.2">
      <c r="B145" s="363">
        <v>126</v>
      </c>
      <c r="C145" s="204" t="s">
        <v>354</v>
      </c>
      <c r="D145" s="206"/>
      <c r="E145" s="4" t="s">
        <v>43</v>
      </c>
      <c r="F145" s="205">
        <v>60</v>
      </c>
      <c r="G145" s="207"/>
      <c r="H145" s="1">
        <f t="shared" si="4"/>
        <v>0</v>
      </c>
      <c r="I145" s="72">
        <v>8</v>
      </c>
      <c r="J145" s="1">
        <f t="shared" si="5"/>
        <v>0</v>
      </c>
      <c r="K145" s="1">
        <f t="shared" si="6"/>
        <v>0</v>
      </c>
      <c r="L145" s="1">
        <f t="shared" si="7"/>
        <v>0</v>
      </c>
    </row>
    <row r="146" spans="2:12" ht="69.75" customHeight="1" x14ac:dyDescent="0.2">
      <c r="B146" s="363">
        <v>127</v>
      </c>
      <c r="C146" s="204" t="s">
        <v>108</v>
      </c>
      <c r="D146" s="206"/>
      <c r="E146" s="287" t="s">
        <v>43</v>
      </c>
      <c r="F146" s="287">
        <v>20</v>
      </c>
      <c r="G146" s="207"/>
      <c r="H146" s="1">
        <f t="shared" si="4"/>
        <v>0</v>
      </c>
      <c r="I146" s="72">
        <v>8</v>
      </c>
      <c r="J146" s="1">
        <f t="shared" si="5"/>
        <v>0</v>
      </c>
      <c r="K146" s="1">
        <f t="shared" si="6"/>
        <v>0</v>
      </c>
      <c r="L146" s="1">
        <f t="shared" si="7"/>
        <v>0</v>
      </c>
    </row>
    <row r="147" spans="2:12" ht="34.5" customHeight="1" x14ac:dyDescent="0.2">
      <c r="B147" s="363">
        <v>128</v>
      </c>
      <c r="C147" s="204" t="s">
        <v>297</v>
      </c>
      <c r="D147" s="206"/>
      <c r="E147" s="287" t="s">
        <v>43</v>
      </c>
      <c r="F147" s="287">
        <v>2</v>
      </c>
      <c r="G147" s="207"/>
      <c r="H147" s="1">
        <f t="shared" si="4"/>
        <v>0</v>
      </c>
      <c r="I147" s="72">
        <v>8</v>
      </c>
      <c r="J147" s="1">
        <f t="shared" si="5"/>
        <v>0</v>
      </c>
      <c r="K147" s="1">
        <f t="shared" si="6"/>
        <v>0</v>
      </c>
      <c r="L147" s="1">
        <f t="shared" si="7"/>
        <v>0</v>
      </c>
    </row>
    <row r="148" spans="2:12" ht="64.5" customHeight="1" x14ac:dyDescent="0.2">
      <c r="B148" s="363">
        <v>129</v>
      </c>
      <c r="C148" s="204" t="s">
        <v>688</v>
      </c>
      <c r="D148" s="206"/>
      <c r="E148" s="287" t="s">
        <v>43</v>
      </c>
      <c r="F148" s="287">
        <v>40</v>
      </c>
      <c r="G148" s="207"/>
      <c r="H148" s="1">
        <f t="shared" si="4"/>
        <v>0</v>
      </c>
      <c r="I148" s="72">
        <v>5</v>
      </c>
      <c r="J148" s="1">
        <f t="shared" si="5"/>
        <v>0</v>
      </c>
      <c r="K148" s="1">
        <f t="shared" si="6"/>
        <v>0</v>
      </c>
      <c r="L148" s="1">
        <f t="shared" si="7"/>
        <v>0</v>
      </c>
    </row>
    <row r="149" spans="2:12" ht="40.5" customHeight="1" x14ac:dyDescent="0.2">
      <c r="B149" s="363">
        <v>130</v>
      </c>
      <c r="C149" s="204" t="s">
        <v>122</v>
      </c>
      <c r="D149" s="206"/>
      <c r="E149" s="287" t="s">
        <v>43</v>
      </c>
      <c r="F149" s="287">
        <v>12</v>
      </c>
      <c r="G149" s="207"/>
      <c r="H149" s="1">
        <f t="shared" ref="H149:H212" si="9">G149*F149</f>
        <v>0</v>
      </c>
      <c r="I149" s="72">
        <v>8</v>
      </c>
      <c r="J149" s="1">
        <f t="shared" ref="J149:J212" si="10">K149-H149</f>
        <v>0</v>
      </c>
      <c r="K149" s="1">
        <f t="shared" ref="K149:K212" si="11">H149*1.08</f>
        <v>0</v>
      </c>
      <c r="L149" s="1">
        <f t="shared" ref="L149:L212" si="12">G149*1.08</f>
        <v>0</v>
      </c>
    </row>
    <row r="150" spans="2:12" ht="36" customHeight="1" x14ac:dyDescent="0.2">
      <c r="B150" s="363">
        <v>131</v>
      </c>
      <c r="C150" s="204" t="s">
        <v>123</v>
      </c>
      <c r="D150" s="206"/>
      <c r="E150" s="287" t="s">
        <v>43</v>
      </c>
      <c r="F150" s="287">
        <v>220</v>
      </c>
      <c r="G150" s="207"/>
      <c r="H150" s="1">
        <f t="shared" si="9"/>
        <v>0</v>
      </c>
      <c r="I150" s="72">
        <v>8</v>
      </c>
      <c r="J150" s="1">
        <f t="shared" si="10"/>
        <v>0</v>
      </c>
      <c r="K150" s="1">
        <f t="shared" si="11"/>
        <v>0</v>
      </c>
      <c r="L150" s="1">
        <f t="shared" si="12"/>
        <v>0</v>
      </c>
    </row>
    <row r="151" spans="2:12" ht="38.25" customHeight="1" x14ac:dyDescent="0.2">
      <c r="B151" s="363">
        <v>132</v>
      </c>
      <c r="C151" s="204" t="s">
        <v>124</v>
      </c>
      <c r="D151" s="206"/>
      <c r="E151" s="287" t="s">
        <v>43</v>
      </c>
      <c r="F151" s="287">
        <v>238</v>
      </c>
      <c r="G151" s="207"/>
      <c r="H151" s="1">
        <f t="shared" si="9"/>
        <v>0</v>
      </c>
      <c r="I151" s="72">
        <v>8</v>
      </c>
      <c r="J151" s="1">
        <f t="shared" si="10"/>
        <v>0</v>
      </c>
      <c r="K151" s="1">
        <f t="shared" si="11"/>
        <v>0</v>
      </c>
      <c r="L151" s="1">
        <f t="shared" si="12"/>
        <v>0</v>
      </c>
    </row>
    <row r="152" spans="2:12" ht="40.5" customHeight="1" x14ac:dyDescent="0.2">
      <c r="B152" s="363">
        <v>133</v>
      </c>
      <c r="C152" s="204" t="s">
        <v>194</v>
      </c>
      <c r="D152" s="206"/>
      <c r="E152" s="287" t="s">
        <v>43</v>
      </c>
      <c r="F152" s="287">
        <v>4</v>
      </c>
      <c r="G152" s="207"/>
      <c r="H152" s="1">
        <f t="shared" si="9"/>
        <v>0</v>
      </c>
      <c r="I152" s="72">
        <v>8</v>
      </c>
      <c r="J152" s="1">
        <f t="shared" si="10"/>
        <v>0</v>
      </c>
      <c r="K152" s="1">
        <f t="shared" si="11"/>
        <v>0</v>
      </c>
      <c r="L152" s="1">
        <f t="shared" si="12"/>
        <v>0</v>
      </c>
    </row>
    <row r="153" spans="2:12" ht="54" customHeight="1" x14ac:dyDescent="0.2">
      <c r="B153" s="363">
        <v>134</v>
      </c>
      <c r="C153" s="204" t="s">
        <v>256</v>
      </c>
      <c r="D153" s="206"/>
      <c r="E153" s="287" t="s">
        <v>43</v>
      </c>
      <c r="F153" s="287">
        <v>2</v>
      </c>
      <c r="G153" s="207"/>
      <c r="H153" s="1">
        <f t="shared" si="9"/>
        <v>0</v>
      </c>
      <c r="I153" s="72">
        <v>8</v>
      </c>
      <c r="J153" s="1">
        <f t="shared" si="10"/>
        <v>0</v>
      </c>
      <c r="K153" s="1">
        <f t="shared" si="11"/>
        <v>0</v>
      </c>
      <c r="L153" s="1">
        <f t="shared" si="12"/>
        <v>0</v>
      </c>
    </row>
    <row r="154" spans="2:12" ht="47.25" customHeight="1" x14ac:dyDescent="0.2">
      <c r="B154" s="363">
        <v>135</v>
      </c>
      <c r="C154" s="204" t="s">
        <v>689</v>
      </c>
      <c r="D154" s="206"/>
      <c r="E154" s="287" t="s">
        <v>229</v>
      </c>
      <c r="F154" s="287">
        <v>14</v>
      </c>
      <c r="G154" s="207"/>
      <c r="H154" s="1">
        <f t="shared" si="9"/>
        <v>0</v>
      </c>
      <c r="I154" s="72">
        <v>8</v>
      </c>
      <c r="J154" s="1">
        <f t="shared" si="10"/>
        <v>0</v>
      </c>
      <c r="K154" s="1">
        <f t="shared" si="11"/>
        <v>0</v>
      </c>
      <c r="L154" s="1">
        <f t="shared" si="12"/>
        <v>0</v>
      </c>
    </row>
    <row r="155" spans="2:12" ht="40.5" customHeight="1" x14ac:dyDescent="0.2">
      <c r="B155" s="363">
        <v>136</v>
      </c>
      <c r="C155" s="204" t="s">
        <v>125</v>
      </c>
      <c r="D155" s="206"/>
      <c r="E155" s="287" t="s">
        <v>43</v>
      </c>
      <c r="F155" s="287">
        <v>90</v>
      </c>
      <c r="G155" s="207"/>
      <c r="H155" s="1">
        <f t="shared" si="9"/>
        <v>0</v>
      </c>
      <c r="I155" s="72">
        <v>8</v>
      </c>
      <c r="J155" s="1">
        <f t="shared" si="10"/>
        <v>0</v>
      </c>
      <c r="K155" s="1">
        <f t="shared" si="11"/>
        <v>0</v>
      </c>
      <c r="L155" s="1">
        <f t="shared" si="12"/>
        <v>0</v>
      </c>
    </row>
    <row r="156" spans="2:12" ht="38.25" customHeight="1" x14ac:dyDescent="0.2">
      <c r="B156" s="363">
        <v>137</v>
      </c>
      <c r="C156" s="204" t="s">
        <v>221</v>
      </c>
      <c r="D156" s="206"/>
      <c r="E156" s="287" t="s">
        <v>43</v>
      </c>
      <c r="F156" s="287">
        <v>4</v>
      </c>
      <c r="G156" s="207"/>
      <c r="H156" s="1">
        <f t="shared" si="9"/>
        <v>0</v>
      </c>
      <c r="I156" s="72">
        <v>8</v>
      </c>
      <c r="J156" s="1">
        <f t="shared" si="10"/>
        <v>0</v>
      </c>
      <c r="K156" s="1">
        <f t="shared" si="11"/>
        <v>0</v>
      </c>
      <c r="L156" s="1">
        <f t="shared" si="12"/>
        <v>0</v>
      </c>
    </row>
    <row r="157" spans="2:12" ht="32.25" customHeight="1" x14ac:dyDescent="0.2">
      <c r="B157" s="363">
        <v>138</v>
      </c>
      <c r="C157" s="204" t="s">
        <v>104</v>
      </c>
      <c r="D157" s="206"/>
      <c r="E157" s="287" t="s">
        <v>43</v>
      </c>
      <c r="F157" s="287">
        <v>42</v>
      </c>
      <c r="G157" s="207"/>
      <c r="H157" s="1">
        <f t="shared" si="9"/>
        <v>0</v>
      </c>
      <c r="I157" s="72">
        <v>8</v>
      </c>
      <c r="J157" s="1">
        <f t="shared" si="10"/>
        <v>0</v>
      </c>
      <c r="K157" s="1">
        <f t="shared" si="11"/>
        <v>0</v>
      </c>
      <c r="L157" s="1">
        <f t="shared" si="12"/>
        <v>0</v>
      </c>
    </row>
    <row r="158" spans="2:12" ht="42" customHeight="1" x14ac:dyDescent="0.2">
      <c r="B158" s="363">
        <v>139</v>
      </c>
      <c r="C158" s="204" t="s">
        <v>294</v>
      </c>
      <c r="D158" s="206"/>
      <c r="E158" s="287" t="s">
        <v>43</v>
      </c>
      <c r="F158" s="287">
        <v>2</v>
      </c>
      <c r="G158" s="207"/>
      <c r="H158" s="1">
        <f t="shared" si="9"/>
        <v>0</v>
      </c>
      <c r="I158" s="72">
        <v>8</v>
      </c>
      <c r="J158" s="1">
        <f t="shared" si="10"/>
        <v>0</v>
      </c>
      <c r="K158" s="1">
        <f t="shared" si="11"/>
        <v>0</v>
      </c>
      <c r="L158" s="1">
        <f t="shared" si="12"/>
        <v>0</v>
      </c>
    </row>
    <row r="159" spans="2:12" ht="30.75" customHeight="1" x14ac:dyDescent="0.2">
      <c r="B159" s="363">
        <v>140</v>
      </c>
      <c r="C159" s="204" t="s">
        <v>295</v>
      </c>
      <c r="D159" s="206"/>
      <c r="E159" s="287" t="s">
        <v>43</v>
      </c>
      <c r="F159" s="287">
        <v>6</v>
      </c>
      <c r="G159" s="207"/>
      <c r="H159" s="1">
        <f t="shared" si="9"/>
        <v>0</v>
      </c>
      <c r="I159" s="72">
        <v>8</v>
      </c>
      <c r="J159" s="1">
        <f t="shared" si="10"/>
        <v>0</v>
      </c>
      <c r="K159" s="1">
        <f t="shared" si="11"/>
        <v>0</v>
      </c>
      <c r="L159" s="1">
        <f t="shared" si="12"/>
        <v>0</v>
      </c>
    </row>
    <row r="160" spans="2:12" ht="75" customHeight="1" x14ac:dyDescent="0.2">
      <c r="B160" s="363">
        <v>141</v>
      </c>
      <c r="C160" s="204" t="s">
        <v>690</v>
      </c>
      <c r="D160" s="206"/>
      <c r="E160" s="287" t="s">
        <v>43</v>
      </c>
      <c r="F160" s="287">
        <v>4</v>
      </c>
      <c r="G160" s="207"/>
      <c r="H160" s="1">
        <f t="shared" si="9"/>
        <v>0</v>
      </c>
      <c r="I160" s="72">
        <v>8</v>
      </c>
      <c r="J160" s="1">
        <f t="shared" si="10"/>
        <v>0</v>
      </c>
      <c r="K160" s="1">
        <f t="shared" si="11"/>
        <v>0</v>
      </c>
      <c r="L160" s="1">
        <f t="shared" si="12"/>
        <v>0</v>
      </c>
    </row>
    <row r="161" spans="2:12" ht="30" customHeight="1" x14ac:dyDescent="0.2">
      <c r="B161" s="363">
        <v>142</v>
      </c>
      <c r="C161" s="204" t="s">
        <v>130</v>
      </c>
      <c r="D161" s="206"/>
      <c r="E161" s="287" t="s">
        <v>43</v>
      </c>
      <c r="F161" s="287">
        <v>2</v>
      </c>
      <c r="G161" s="207"/>
      <c r="H161" s="1">
        <f t="shared" si="9"/>
        <v>0</v>
      </c>
      <c r="I161" s="72">
        <v>8</v>
      </c>
      <c r="J161" s="1">
        <f t="shared" si="10"/>
        <v>0</v>
      </c>
      <c r="K161" s="1">
        <f t="shared" si="11"/>
        <v>0</v>
      </c>
      <c r="L161" s="1">
        <f t="shared" si="12"/>
        <v>0</v>
      </c>
    </row>
    <row r="162" spans="2:12" ht="24" x14ac:dyDescent="0.2">
      <c r="B162" s="363">
        <v>143</v>
      </c>
      <c r="C162" s="204" t="s">
        <v>131</v>
      </c>
      <c r="D162" s="190"/>
      <c r="E162" s="287" t="s">
        <v>43</v>
      </c>
      <c r="F162" s="287">
        <v>2</v>
      </c>
      <c r="G162" s="207"/>
      <c r="H162" s="1">
        <f t="shared" si="9"/>
        <v>0</v>
      </c>
      <c r="I162" s="72">
        <v>8</v>
      </c>
      <c r="J162" s="1">
        <f t="shared" si="10"/>
        <v>0</v>
      </c>
      <c r="K162" s="1">
        <f t="shared" si="11"/>
        <v>0</v>
      </c>
      <c r="L162" s="1">
        <f t="shared" si="12"/>
        <v>0</v>
      </c>
    </row>
    <row r="163" spans="2:12" ht="24" x14ac:dyDescent="0.2">
      <c r="B163" s="363">
        <v>144</v>
      </c>
      <c r="C163" s="204" t="s">
        <v>550</v>
      </c>
      <c r="D163" s="204"/>
      <c r="E163" s="287" t="s">
        <v>432</v>
      </c>
      <c r="F163" s="287">
        <v>15</v>
      </c>
      <c r="G163" s="207"/>
      <c r="H163" s="1">
        <f t="shared" si="9"/>
        <v>0</v>
      </c>
      <c r="I163" s="72">
        <v>8</v>
      </c>
      <c r="J163" s="1">
        <f t="shared" si="10"/>
        <v>0</v>
      </c>
      <c r="K163" s="1">
        <f t="shared" si="11"/>
        <v>0</v>
      </c>
      <c r="L163" s="1">
        <f t="shared" si="12"/>
        <v>0</v>
      </c>
    </row>
    <row r="164" spans="2:12" ht="83.25" customHeight="1" x14ac:dyDescent="0.2">
      <c r="B164" s="363">
        <v>145</v>
      </c>
      <c r="C164" s="204" t="s">
        <v>385</v>
      </c>
      <c r="D164" s="223"/>
      <c r="E164" s="287" t="s">
        <v>43</v>
      </c>
      <c r="F164" s="287">
        <v>40</v>
      </c>
      <c r="G164" s="207"/>
      <c r="H164" s="1">
        <f t="shared" si="9"/>
        <v>0</v>
      </c>
      <c r="I164" s="72">
        <v>8</v>
      </c>
      <c r="J164" s="1">
        <f t="shared" si="10"/>
        <v>0</v>
      </c>
      <c r="K164" s="1">
        <f t="shared" si="11"/>
        <v>0</v>
      </c>
      <c r="L164" s="1">
        <f t="shared" si="12"/>
        <v>0</v>
      </c>
    </row>
    <row r="165" spans="2:12" ht="42.75" customHeight="1" x14ac:dyDescent="0.2">
      <c r="B165" s="363">
        <v>146</v>
      </c>
      <c r="C165" s="204" t="s">
        <v>391</v>
      </c>
      <c r="D165" s="206"/>
      <c r="E165" s="287" t="s">
        <v>43</v>
      </c>
      <c r="F165" s="287">
        <v>2</v>
      </c>
      <c r="G165" s="207"/>
      <c r="H165" s="1">
        <f t="shared" si="9"/>
        <v>0</v>
      </c>
      <c r="I165" s="72">
        <v>8</v>
      </c>
      <c r="J165" s="1">
        <f t="shared" si="10"/>
        <v>0</v>
      </c>
      <c r="K165" s="1">
        <f t="shared" si="11"/>
        <v>0</v>
      </c>
      <c r="L165" s="1">
        <f t="shared" si="12"/>
        <v>0</v>
      </c>
    </row>
    <row r="166" spans="2:12" ht="48" customHeight="1" x14ac:dyDescent="0.2">
      <c r="B166" s="363">
        <v>147</v>
      </c>
      <c r="C166" s="204" t="s">
        <v>259</v>
      </c>
      <c r="D166" s="206"/>
      <c r="E166" s="287" t="s">
        <v>43</v>
      </c>
      <c r="F166" s="287">
        <v>6</v>
      </c>
      <c r="G166" s="207"/>
      <c r="H166" s="1">
        <f t="shared" si="9"/>
        <v>0</v>
      </c>
      <c r="I166" s="72">
        <v>8</v>
      </c>
      <c r="J166" s="1">
        <f t="shared" si="10"/>
        <v>0</v>
      </c>
      <c r="K166" s="1">
        <f t="shared" si="11"/>
        <v>0</v>
      </c>
      <c r="L166" s="1">
        <f t="shared" si="12"/>
        <v>0</v>
      </c>
    </row>
    <row r="167" spans="2:12" ht="28.5" customHeight="1" x14ac:dyDescent="0.2">
      <c r="B167" s="363">
        <v>148</v>
      </c>
      <c r="C167" s="204" t="s">
        <v>1</v>
      </c>
      <c r="D167" s="206"/>
      <c r="E167" s="287" t="s">
        <v>43</v>
      </c>
      <c r="F167" s="287">
        <v>20</v>
      </c>
      <c r="G167" s="207"/>
      <c r="H167" s="1">
        <f t="shared" si="9"/>
        <v>0</v>
      </c>
      <c r="I167" s="72">
        <v>8</v>
      </c>
      <c r="J167" s="1">
        <f t="shared" si="10"/>
        <v>0</v>
      </c>
      <c r="K167" s="1">
        <f t="shared" si="11"/>
        <v>0</v>
      </c>
      <c r="L167" s="1">
        <f t="shared" si="12"/>
        <v>0</v>
      </c>
    </row>
    <row r="168" spans="2:12" ht="24" x14ac:dyDescent="0.2">
      <c r="B168" s="363">
        <v>149</v>
      </c>
      <c r="C168" s="204" t="s">
        <v>0</v>
      </c>
      <c r="D168" s="206"/>
      <c r="E168" s="287" t="s">
        <v>43</v>
      </c>
      <c r="F168" s="287">
        <v>3</v>
      </c>
      <c r="G168" s="207"/>
      <c r="H168" s="1">
        <f t="shared" si="9"/>
        <v>0</v>
      </c>
      <c r="I168" s="72">
        <v>8</v>
      </c>
      <c r="J168" s="1">
        <f t="shared" si="10"/>
        <v>0</v>
      </c>
      <c r="K168" s="1">
        <f t="shared" si="11"/>
        <v>0</v>
      </c>
      <c r="L168" s="1">
        <f t="shared" si="12"/>
        <v>0</v>
      </c>
    </row>
    <row r="169" spans="2:12" ht="32.25" customHeight="1" x14ac:dyDescent="0.2">
      <c r="B169" s="363">
        <v>150</v>
      </c>
      <c r="C169" s="204" t="s">
        <v>260</v>
      </c>
      <c r="D169" s="206"/>
      <c r="E169" s="287" t="s">
        <v>43</v>
      </c>
      <c r="F169" s="287">
        <v>6</v>
      </c>
      <c r="G169" s="207"/>
      <c r="H169" s="1">
        <f t="shared" si="9"/>
        <v>0</v>
      </c>
      <c r="I169" s="72">
        <v>8</v>
      </c>
      <c r="J169" s="1">
        <f t="shared" si="10"/>
        <v>0</v>
      </c>
      <c r="K169" s="1">
        <f t="shared" si="11"/>
        <v>0</v>
      </c>
      <c r="L169" s="1">
        <f t="shared" si="12"/>
        <v>0</v>
      </c>
    </row>
    <row r="170" spans="2:12" ht="24" x14ac:dyDescent="0.2">
      <c r="B170" s="363">
        <v>151</v>
      </c>
      <c r="C170" s="204" t="s">
        <v>306</v>
      </c>
      <c r="D170" s="206"/>
      <c r="E170" s="287" t="s">
        <v>43</v>
      </c>
      <c r="F170" s="287">
        <v>32</v>
      </c>
      <c r="G170" s="207"/>
      <c r="H170" s="1">
        <f t="shared" si="9"/>
        <v>0</v>
      </c>
      <c r="I170" s="72">
        <v>8</v>
      </c>
      <c r="J170" s="1">
        <f t="shared" si="10"/>
        <v>0</v>
      </c>
      <c r="K170" s="1">
        <f t="shared" si="11"/>
        <v>0</v>
      </c>
      <c r="L170" s="1">
        <f t="shared" si="12"/>
        <v>0</v>
      </c>
    </row>
    <row r="171" spans="2:12" ht="45.75" customHeight="1" x14ac:dyDescent="0.2">
      <c r="B171" s="363">
        <v>152</v>
      </c>
      <c r="C171" s="204" t="s">
        <v>227</v>
      </c>
      <c r="D171" s="206"/>
      <c r="E171" s="287" t="s">
        <v>43</v>
      </c>
      <c r="F171" s="287">
        <v>520</v>
      </c>
      <c r="G171" s="207"/>
      <c r="H171" s="1">
        <f t="shared" si="9"/>
        <v>0</v>
      </c>
      <c r="I171" s="72">
        <v>8</v>
      </c>
      <c r="J171" s="1">
        <f t="shared" si="10"/>
        <v>0</v>
      </c>
      <c r="K171" s="1">
        <f t="shared" si="11"/>
        <v>0</v>
      </c>
      <c r="L171" s="1">
        <f t="shared" si="12"/>
        <v>0</v>
      </c>
    </row>
    <row r="172" spans="2:12" ht="24" x14ac:dyDescent="0.2">
      <c r="B172" s="363">
        <v>153</v>
      </c>
      <c r="C172" s="204" t="s">
        <v>261</v>
      </c>
      <c r="D172" s="206"/>
      <c r="E172" s="287" t="s">
        <v>43</v>
      </c>
      <c r="F172" s="287">
        <v>32</v>
      </c>
      <c r="G172" s="207"/>
      <c r="H172" s="1">
        <f t="shared" si="9"/>
        <v>0</v>
      </c>
      <c r="I172" s="72">
        <v>8</v>
      </c>
      <c r="J172" s="1">
        <f t="shared" si="10"/>
        <v>0</v>
      </c>
      <c r="K172" s="1">
        <f t="shared" si="11"/>
        <v>0</v>
      </c>
      <c r="L172" s="1">
        <f t="shared" si="12"/>
        <v>0</v>
      </c>
    </row>
    <row r="173" spans="2:12" ht="36" customHeight="1" x14ac:dyDescent="0.2">
      <c r="B173" s="363">
        <v>154</v>
      </c>
      <c r="C173" s="204" t="s">
        <v>3</v>
      </c>
      <c r="D173" s="206"/>
      <c r="E173" s="287" t="s">
        <v>43</v>
      </c>
      <c r="F173" s="287">
        <v>12</v>
      </c>
      <c r="G173" s="207"/>
      <c r="H173" s="1">
        <f t="shared" si="9"/>
        <v>0</v>
      </c>
      <c r="I173" s="72">
        <v>8</v>
      </c>
      <c r="J173" s="1">
        <f t="shared" si="10"/>
        <v>0</v>
      </c>
      <c r="K173" s="1">
        <f t="shared" si="11"/>
        <v>0</v>
      </c>
      <c r="L173" s="1">
        <f t="shared" si="12"/>
        <v>0</v>
      </c>
    </row>
    <row r="174" spans="2:12" ht="41.25" customHeight="1" x14ac:dyDescent="0.2">
      <c r="B174" s="363">
        <v>155</v>
      </c>
      <c r="C174" s="204" t="s">
        <v>322</v>
      </c>
      <c r="D174" s="206"/>
      <c r="E174" s="287" t="s">
        <v>43</v>
      </c>
      <c r="F174" s="287">
        <v>88</v>
      </c>
      <c r="G174" s="207"/>
      <c r="H174" s="1">
        <f t="shared" si="9"/>
        <v>0</v>
      </c>
      <c r="I174" s="72">
        <v>8</v>
      </c>
      <c r="J174" s="1">
        <f t="shared" si="10"/>
        <v>0</v>
      </c>
      <c r="K174" s="1">
        <f t="shared" si="11"/>
        <v>0</v>
      </c>
      <c r="L174" s="1">
        <f t="shared" si="12"/>
        <v>0</v>
      </c>
    </row>
    <row r="175" spans="2:12" ht="52.5" customHeight="1" x14ac:dyDescent="0.2">
      <c r="B175" s="363">
        <v>156</v>
      </c>
      <c r="C175" s="204" t="s">
        <v>4</v>
      </c>
      <c r="D175" s="206"/>
      <c r="E175" s="287" t="s">
        <v>43</v>
      </c>
      <c r="F175" s="287">
        <v>32</v>
      </c>
      <c r="G175" s="207"/>
      <c r="H175" s="1">
        <f t="shared" si="9"/>
        <v>0</v>
      </c>
      <c r="I175" s="72">
        <v>8</v>
      </c>
      <c r="J175" s="1">
        <f t="shared" si="10"/>
        <v>0</v>
      </c>
      <c r="K175" s="1">
        <f t="shared" si="11"/>
        <v>0</v>
      </c>
      <c r="L175" s="1">
        <f t="shared" si="12"/>
        <v>0</v>
      </c>
    </row>
    <row r="176" spans="2:12" ht="43.5" customHeight="1" x14ac:dyDescent="0.2">
      <c r="B176" s="363">
        <v>157</v>
      </c>
      <c r="C176" s="204" t="s">
        <v>262</v>
      </c>
      <c r="D176" s="206"/>
      <c r="E176" s="287" t="s">
        <v>43</v>
      </c>
      <c r="F176" s="287">
        <v>190</v>
      </c>
      <c r="G176" s="207"/>
      <c r="H176" s="1">
        <f t="shared" si="9"/>
        <v>0</v>
      </c>
      <c r="I176" s="72">
        <v>8</v>
      </c>
      <c r="J176" s="1">
        <f t="shared" si="10"/>
        <v>0</v>
      </c>
      <c r="K176" s="1">
        <f t="shared" si="11"/>
        <v>0</v>
      </c>
      <c r="L176" s="1">
        <f t="shared" si="12"/>
        <v>0</v>
      </c>
    </row>
    <row r="177" spans="2:12" ht="105" customHeight="1" x14ac:dyDescent="0.2">
      <c r="B177" s="363">
        <v>158</v>
      </c>
      <c r="C177" s="204" t="s">
        <v>691</v>
      </c>
      <c r="D177" s="206"/>
      <c r="E177" s="287" t="s">
        <v>43</v>
      </c>
      <c r="F177" s="287">
        <v>2</v>
      </c>
      <c r="G177" s="207"/>
      <c r="H177" s="1">
        <f t="shared" si="9"/>
        <v>0</v>
      </c>
      <c r="I177" s="72">
        <v>5</v>
      </c>
      <c r="J177" s="1">
        <f t="shared" si="10"/>
        <v>0</v>
      </c>
      <c r="K177" s="1">
        <f>H177*1.05</f>
        <v>0</v>
      </c>
      <c r="L177" s="1">
        <f>G177*1.05</f>
        <v>0</v>
      </c>
    </row>
    <row r="178" spans="2:12" ht="79.5" customHeight="1" x14ac:dyDescent="0.2">
      <c r="B178" s="363">
        <v>159</v>
      </c>
      <c r="C178" s="204" t="s">
        <v>692</v>
      </c>
      <c r="D178" s="206"/>
      <c r="E178" s="287" t="s">
        <v>43</v>
      </c>
      <c r="F178" s="287">
        <v>2</v>
      </c>
      <c r="G178" s="207"/>
      <c r="H178" s="1">
        <f t="shared" si="9"/>
        <v>0</v>
      </c>
      <c r="I178" s="72">
        <v>5</v>
      </c>
      <c r="J178" s="1">
        <f t="shared" ref="J178:J180" si="13">K178-H178</f>
        <v>0</v>
      </c>
      <c r="K178" s="1">
        <f t="shared" ref="K178:K180" si="14">H178*1.05</f>
        <v>0</v>
      </c>
      <c r="L178" s="1">
        <f t="shared" ref="L178:L180" si="15">G178*1.05</f>
        <v>0</v>
      </c>
    </row>
    <row r="179" spans="2:12" ht="127.5" customHeight="1" x14ac:dyDescent="0.2">
      <c r="B179" s="363">
        <v>160</v>
      </c>
      <c r="C179" s="204" t="s">
        <v>693</v>
      </c>
      <c r="D179" s="206"/>
      <c r="E179" s="287" t="s">
        <v>43</v>
      </c>
      <c r="F179" s="287">
        <v>2</v>
      </c>
      <c r="G179" s="207"/>
      <c r="H179" s="1">
        <f t="shared" si="9"/>
        <v>0</v>
      </c>
      <c r="I179" s="72">
        <v>5</v>
      </c>
      <c r="J179" s="1">
        <f t="shared" si="13"/>
        <v>0</v>
      </c>
      <c r="K179" s="1">
        <f t="shared" si="14"/>
        <v>0</v>
      </c>
      <c r="L179" s="1">
        <f t="shared" si="15"/>
        <v>0</v>
      </c>
    </row>
    <row r="180" spans="2:12" ht="171.75" customHeight="1" x14ac:dyDescent="0.2">
      <c r="B180" s="363">
        <v>161</v>
      </c>
      <c r="C180" s="204" t="s">
        <v>327</v>
      </c>
      <c r="D180" s="206"/>
      <c r="E180" s="287" t="s">
        <v>43</v>
      </c>
      <c r="F180" s="287">
        <v>2</v>
      </c>
      <c r="G180" s="207"/>
      <c r="H180" s="1">
        <f t="shared" si="9"/>
        <v>0</v>
      </c>
      <c r="I180" s="72">
        <v>5</v>
      </c>
      <c r="J180" s="1">
        <f t="shared" si="13"/>
        <v>0</v>
      </c>
      <c r="K180" s="1">
        <f t="shared" si="14"/>
        <v>0</v>
      </c>
      <c r="L180" s="1">
        <f t="shared" si="15"/>
        <v>0</v>
      </c>
    </row>
    <row r="181" spans="2:12" ht="104.25" customHeight="1" x14ac:dyDescent="0.2">
      <c r="B181" s="363">
        <v>162</v>
      </c>
      <c r="C181" s="204" t="s">
        <v>694</v>
      </c>
      <c r="D181" s="206"/>
      <c r="E181" s="287" t="s">
        <v>43</v>
      </c>
      <c r="F181" s="287">
        <v>4</v>
      </c>
      <c r="G181" s="207"/>
      <c r="H181" s="1">
        <f t="shared" si="9"/>
        <v>0</v>
      </c>
      <c r="I181" s="72">
        <v>5</v>
      </c>
      <c r="J181" s="1">
        <f t="shared" ref="J181" si="16">K181-H181</f>
        <v>0</v>
      </c>
      <c r="K181" s="1">
        <f t="shared" ref="K181" si="17">H181*1.05</f>
        <v>0</v>
      </c>
      <c r="L181" s="1">
        <f t="shared" ref="L181" si="18">G181*1.05</f>
        <v>0</v>
      </c>
    </row>
    <row r="182" spans="2:12" ht="117" customHeight="1" x14ac:dyDescent="0.2">
      <c r="B182" s="363">
        <v>163</v>
      </c>
      <c r="C182" s="204" t="s">
        <v>695</v>
      </c>
      <c r="D182" s="206"/>
      <c r="E182" s="287" t="s">
        <v>43</v>
      </c>
      <c r="F182" s="287">
        <v>2</v>
      </c>
      <c r="G182" s="207"/>
      <c r="H182" s="1">
        <f t="shared" si="9"/>
        <v>0</v>
      </c>
      <c r="I182" s="72">
        <v>5</v>
      </c>
      <c r="J182" s="1">
        <f t="shared" ref="J182" si="19">K182-H182</f>
        <v>0</v>
      </c>
      <c r="K182" s="1">
        <f t="shared" ref="K182" si="20">H182*1.05</f>
        <v>0</v>
      </c>
      <c r="L182" s="1">
        <f t="shared" ref="L182" si="21">G182*1.05</f>
        <v>0</v>
      </c>
    </row>
    <row r="183" spans="2:12" ht="33" customHeight="1" x14ac:dyDescent="0.2">
      <c r="B183" s="363">
        <v>164</v>
      </c>
      <c r="C183" s="204" t="s">
        <v>8</v>
      </c>
      <c r="D183" s="206"/>
      <c r="E183" s="287" t="s">
        <v>43</v>
      </c>
      <c r="F183" s="287">
        <v>6</v>
      </c>
      <c r="G183" s="207"/>
      <c r="H183" s="1">
        <f t="shared" si="9"/>
        <v>0</v>
      </c>
      <c r="I183" s="72">
        <v>8</v>
      </c>
      <c r="J183" s="1">
        <f t="shared" si="10"/>
        <v>0</v>
      </c>
      <c r="K183" s="1">
        <f t="shared" si="11"/>
        <v>0</v>
      </c>
      <c r="L183" s="1">
        <f t="shared" si="12"/>
        <v>0</v>
      </c>
    </row>
    <row r="184" spans="2:12" ht="31.5" customHeight="1" x14ac:dyDescent="0.2">
      <c r="B184" s="363">
        <v>165</v>
      </c>
      <c r="C184" s="204" t="s">
        <v>7</v>
      </c>
      <c r="D184" s="206"/>
      <c r="E184" s="287" t="s">
        <v>43</v>
      </c>
      <c r="F184" s="287">
        <v>6</v>
      </c>
      <c r="G184" s="207"/>
      <c r="H184" s="1">
        <f t="shared" si="9"/>
        <v>0</v>
      </c>
      <c r="I184" s="72">
        <v>8</v>
      </c>
      <c r="J184" s="1">
        <f t="shared" si="10"/>
        <v>0</v>
      </c>
      <c r="K184" s="1">
        <f t="shared" si="11"/>
        <v>0</v>
      </c>
      <c r="L184" s="1">
        <f t="shared" si="12"/>
        <v>0</v>
      </c>
    </row>
    <row r="185" spans="2:12" ht="36" x14ac:dyDescent="0.2">
      <c r="B185" s="449">
        <v>166</v>
      </c>
      <c r="C185" s="426" t="s">
        <v>778</v>
      </c>
      <c r="D185" s="447"/>
      <c r="E185" s="443" t="s">
        <v>43</v>
      </c>
      <c r="F185" s="443">
        <v>200</v>
      </c>
      <c r="G185" s="444"/>
      <c r="H185" s="445">
        <f t="shared" si="9"/>
        <v>0</v>
      </c>
      <c r="I185" s="446">
        <v>8</v>
      </c>
      <c r="J185" s="445">
        <f t="shared" si="10"/>
        <v>0</v>
      </c>
      <c r="K185" s="445">
        <f t="shared" si="11"/>
        <v>0</v>
      </c>
      <c r="L185" s="445">
        <f t="shared" si="12"/>
        <v>0</v>
      </c>
    </row>
    <row r="186" spans="2:12" ht="55.5" customHeight="1" x14ac:dyDescent="0.2">
      <c r="B186" s="363">
        <v>167</v>
      </c>
      <c r="C186" s="204" t="s">
        <v>263</v>
      </c>
      <c r="D186" s="206"/>
      <c r="E186" s="287" t="s">
        <v>43</v>
      </c>
      <c r="F186" s="287">
        <v>60</v>
      </c>
      <c r="G186" s="207"/>
      <c r="H186" s="1">
        <f t="shared" si="9"/>
        <v>0</v>
      </c>
      <c r="I186" s="72">
        <v>8</v>
      </c>
      <c r="J186" s="1">
        <f t="shared" si="10"/>
        <v>0</v>
      </c>
      <c r="K186" s="1">
        <f t="shared" si="11"/>
        <v>0</v>
      </c>
      <c r="L186" s="1">
        <f t="shared" si="12"/>
        <v>0</v>
      </c>
    </row>
    <row r="187" spans="2:12" ht="66" customHeight="1" x14ac:dyDescent="0.2">
      <c r="B187" s="363">
        <v>168</v>
      </c>
      <c r="C187" s="204" t="s">
        <v>409</v>
      </c>
      <c r="D187" s="206"/>
      <c r="E187" s="287" t="s">
        <v>43</v>
      </c>
      <c r="F187" s="287">
        <v>90</v>
      </c>
      <c r="G187" s="207"/>
      <c r="H187" s="1">
        <f t="shared" si="9"/>
        <v>0</v>
      </c>
      <c r="I187" s="72">
        <v>8</v>
      </c>
      <c r="J187" s="1">
        <f t="shared" si="10"/>
        <v>0</v>
      </c>
      <c r="K187" s="1">
        <f t="shared" si="11"/>
        <v>0</v>
      </c>
      <c r="L187" s="1">
        <f t="shared" si="12"/>
        <v>0</v>
      </c>
    </row>
    <row r="188" spans="2:12" ht="42" customHeight="1" x14ac:dyDescent="0.2">
      <c r="B188" s="363">
        <v>169</v>
      </c>
      <c r="C188" s="204" t="s">
        <v>392</v>
      </c>
      <c r="D188" s="206"/>
      <c r="E188" s="287" t="s">
        <v>64</v>
      </c>
      <c r="F188" s="287">
        <v>6</v>
      </c>
      <c r="G188" s="207"/>
      <c r="H188" s="1">
        <f t="shared" si="9"/>
        <v>0</v>
      </c>
      <c r="I188" s="72">
        <v>8</v>
      </c>
      <c r="J188" s="1">
        <f t="shared" si="10"/>
        <v>0</v>
      </c>
      <c r="K188" s="1">
        <f t="shared" si="11"/>
        <v>0</v>
      </c>
      <c r="L188" s="1">
        <f t="shared" si="12"/>
        <v>0</v>
      </c>
    </row>
    <row r="189" spans="2:12" ht="132" customHeight="1" x14ac:dyDescent="0.2">
      <c r="B189" s="363">
        <v>170</v>
      </c>
      <c r="C189" s="204" t="s">
        <v>340</v>
      </c>
      <c r="D189" s="206"/>
      <c r="E189" s="25" t="s">
        <v>64</v>
      </c>
      <c r="F189" s="297">
        <v>120</v>
      </c>
      <c r="G189" s="207"/>
      <c r="H189" s="1">
        <f t="shared" si="9"/>
        <v>0</v>
      </c>
      <c r="I189" s="72">
        <v>8</v>
      </c>
      <c r="J189" s="1">
        <f t="shared" si="10"/>
        <v>0</v>
      </c>
      <c r="K189" s="1">
        <f t="shared" si="11"/>
        <v>0</v>
      </c>
      <c r="L189" s="1">
        <f t="shared" si="12"/>
        <v>0</v>
      </c>
    </row>
    <row r="190" spans="2:12" ht="45" customHeight="1" x14ac:dyDescent="0.2">
      <c r="B190" s="508">
        <v>171</v>
      </c>
      <c r="C190" s="426" t="s">
        <v>381</v>
      </c>
      <c r="D190" s="447"/>
      <c r="E190" s="443" t="s">
        <v>229</v>
      </c>
      <c r="F190" s="443">
        <v>2</v>
      </c>
      <c r="G190" s="444"/>
      <c r="H190" s="445">
        <f t="shared" si="9"/>
        <v>0</v>
      </c>
      <c r="I190" s="446">
        <v>8</v>
      </c>
      <c r="J190" s="445">
        <f t="shared" si="10"/>
        <v>0</v>
      </c>
      <c r="K190" s="445">
        <f t="shared" si="11"/>
        <v>0</v>
      </c>
      <c r="L190" s="445">
        <f t="shared" si="12"/>
        <v>0</v>
      </c>
    </row>
    <row r="191" spans="2:12" ht="60" customHeight="1" x14ac:dyDescent="0.2">
      <c r="B191" s="363">
        <v>172</v>
      </c>
      <c r="C191" s="204" t="s">
        <v>696</v>
      </c>
      <c r="D191" s="206"/>
      <c r="E191" s="287" t="s">
        <v>43</v>
      </c>
      <c r="F191" s="287">
        <v>4</v>
      </c>
      <c r="G191" s="207"/>
      <c r="H191" s="1">
        <f t="shared" si="9"/>
        <v>0</v>
      </c>
      <c r="I191" s="72">
        <v>8</v>
      </c>
      <c r="J191" s="1">
        <f t="shared" si="10"/>
        <v>0</v>
      </c>
      <c r="K191" s="1">
        <f t="shared" si="11"/>
        <v>0</v>
      </c>
      <c r="L191" s="1">
        <f t="shared" si="12"/>
        <v>0</v>
      </c>
    </row>
    <row r="192" spans="2:12" ht="78.75" customHeight="1" x14ac:dyDescent="0.2">
      <c r="B192" s="363">
        <v>173</v>
      </c>
      <c r="C192" s="204" t="s">
        <v>225</v>
      </c>
      <c r="D192" s="206"/>
      <c r="E192" s="287" t="s">
        <v>43</v>
      </c>
      <c r="F192" s="287">
        <v>30</v>
      </c>
      <c r="G192" s="207"/>
      <c r="H192" s="1">
        <f t="shared" si="9"/>
        <v>0</v>
      </c>
      <c r="I192" s="72">
        <v>8</v>
      </c>
      <c r="J192" s="1">
        <f t="shared" si="10"/>
        <v>0</v>
      </c>
      <c r="K192" s="1">
        <f t="shared" si="11"/>
        <v>0</v>
      </c>
      <c r="L192" s="1">
        <f t="shared" si="12"/>
        <v>0</v>
      </c>
    </row>
    <row r="193" spans="2:12" ht="87.75" customHeight="1" x14ac:dyDescent="0.2">
      <c r="B193" s="363">
        <v>174</v>
      </c>
      <c r="C193" s="204" t="s">
        <v>223</v>
      </c>
      <c r="D193" s="206"/>
      <c r="E193" s="287" t="s">
        <v>43</v>
      </c>
      <c r="F193" s="287">
        <v>4</v>
      </c>
      <c r="G193" s="207"/>
      <c r="H193" s="1">
        <f t="shared" si="9"/>
        <v>0</v>
      </c>
      <c r="I193" s="72">
        <v>8</v>
      </c>
      <c r="J193" s="1">
        <f t="shared" si="10"/>
        <v>0</v>
      </c>
      <c r="K193" s="1">
        <f t="shared" si="11"/>
        <v>0</v>
      </c>
      <c r="L193" s="1">
        <f t="shared" si="12"/>
        <v>0</v>
      </c>
    </row>
    <row r="194" spans="2:12" ht="84.75" customHeight="1" x14ac:dyDescent="0.2">
      <c r="B194" s="363">
        <v>175</v>
      </c>
      <c r="C194" s="204" t="s">
        <v>224</v>
      </c>
      <c r="D194" s="206"/>
      <c r="E194" s="287" t="s">
        <v>43</v>
      </c>
      <c r="F194" s="287">
        <v>2</v>
      </c>
      <c r="G194" s="207"/>
      <c r="H194" s="1">
        <f t="shared" si="9"/>
        <v>0</v>
      </c>
      <c r="I194" s="72">
        <v>8</v>
      </c>
      <c r="J194" s="1">
        <f t="shared" si="10"/>
        <v>0</v>
      </c>
      <c r="K194" s="1">
        <f t="shared" si="11"/>
        <v>0</v>
      </c>
      <c r="L194" s="1">
        <f t="shared" si="12"/>
        <v>0</v>
      </c>
    </row>
    <row r="195" spans="2:12" ht="54" customHeight="1" x14ac:dyDescent="0.2">
      <c r="B195" s="363">
        <v>176</v>
      </c>
      <c r="C195" s="204" t="s">
        <v>265</v>
      </c>
      <c r="D195" s="206"/>
      <c r="E195" s="287" t="s">
        <v>43</v>
      </c>
      <c r="F195" s="287">
        <v>66</v>
      </c>
      <c r="G195" s="207"/>
      <c r="H195" s="1">
        <f t="shared" si="9"/>
        <v>0</v>
      </c>
      <c r="I195" s="72">
        <v>8</v>
      </c>
      <c r="J195" s="1">
        <f t="shared" si="10"/>
        <v>0</v>
      </c>
      <c r="K195" s="1">
        <f t="shared" si="11"/>
        <v>0</v>
      </c>
      <c r="L195" s="1">
        <f t="shared" si="12"/>
        <v>0</v>
      </c>
    </row>
    <row r="196" spans="2:12" ht="51" customHeight="1" x14ac:dyDescent="0.2">
      <c r="B196" s="363">
        <v>177</v>
      </c>
      <c r="C196" s="204" t="s">
        <v>264</v>
      </c>
      <c r="D196" s="206"/>
      <c r="E196" s="287" t="s">
        <v>43</v>
      </c>
      <c r="F196" s="287">
        <v>138</v>
      </c>
      <c r="G196" s="207"/>
      <c r="H196" s="1">
        <f t="shared" si="9"/>
        <v>0</v>
      </c>
      <c r="I196" s="72">
        <v>8</v>
      </c>
      <c r="J196" s="1">
        <f t="shared" si="10"/>
        <v>0</v>
      </c>
      <c r="K196" s="1">
        <f t="shared" si="11"/>
        <v>0</v>
      </c>
      <c r="L196" s="1">
        <f t="shared" si="12"/>
        <v>0</v>
      </c>
    </row>
    <row r="197" spans="2:12" ht="40.5" customHeight="1" x14ac:dyDescent="0.2">
      <c r="B197" s="363">
        <v>178</v>
      </c>
      <c r="C197" s="204" t="s">
        <v>34</v>
      </c>
      <c r="D197" s="206"/>
      <c r="E197" s="287" t="s">
        <v>43</v>
      </c>
      <c r="F197" s="287">
        <v>2</v>
      </c>
      <c r="G197" s="207"/>
      <c r="H197" s="1">
        <f t="shared" si="9"/>
        <v>0</v>
      </c>
      <c r="I197" s="72">
        <v>8</v>
      </c>
      <c r="J197" s="1">
        <f t="shared" si="10"/>
        <v>0</v>
      </c>
      <c r="K197" s="1">
        <f t="shared" si="11"/>
        <v>0</v>
      </c>
      <c r="L197" s="1">
        <f t="shared" si="12"/>
        <v>0</v>
      </c>
    </row>
    <row r="198" spans="2:12" ht="51.75" customHeight="1" x14ac:dyDescent="0.2">
      <c r="B198" s="363">
        <v>179</v>
      </c>
      <c r="C198" s="204" t="s">
        <v>74</v>
      </c>
      <c r="D198" s="206"/>
      <c r="E198" s="287" t="s">
        <v>43</v>
      </c>
      <c r="F198" s="287">
        <v>396</v>
      </c>
      <c r="G198" s="207"/>
      <c r="H198" s="1">
        <f t="shared" si="9"/>
        <v>0</v>
      </c>
      <c r="I198" s="72">
        <v>8</v>
      </c>
      <c r="J198" s="1">
        <f t="shared" si="10"/>
        <v>0</v>
      </c>
      <c r="K198" s="1">
        <f t="shared" si="11"/>
        <v>0</v>
      </c>
      <c r="L198" s="1">
        <f t="shared" si="12"/>
        <v>0</v>
      </c>
    </row>
    <row r="199" spans="2:12" ht="44.25" customHeight="1" x14ac:dyDescent="0.2">
      <c r="B199" s="363">
        <v>180</v>
      </c>
      <c r="C199" s="204" t="s">
        <v>599</v>
      </c>
      <c r="D199" s="206"/>
      <c r="E199" s="287" t="s">
        <v>43</v>
      </c>
      <c r="F199" s="287">
        <v>200</v>
      </c>
      <c r="G199" s="207"/>
      <c r="H199" s="1">
        <f t="shared" si="9"/>
        <v>0</v>
      </c>
      <c r="I199" s="72">
        <v>8</v>
      </c>
      <c r="J199" s="1">
        <f t="shared" si="10"/>
        <v>0</v>
      </c>
      <c r="K199" s="1">
        <f t="shared" si="11"/>
        <v>0</v>
      </c>
      <c r="L199" s="1">
        <f t="shared" si="12"/>
        <v>0</v>
      </c>
    </row>
    <row r="200" spans="2:12" ht="61.5" customHeight="1" x14ac:dyDescent="0.2">
      <c r="B200" s="363">
        <v>181</v>
      </c>
      <c r="C200" s="204" t="s">
        <v>393</v>
      </c>
      <c r="D200" s="206"/>
      <c r="E200" s="287" t="s">
        <v>43</v>
      </c>
      <c r="F200" s="287">
        <v>32</v>
      </c>
      <c r="G200" s="207"/>
      <c r="H200" s="1">
        <f t="shared" si="9"/>
        <v>0</v>
      </c>
      <c r="I200" s="72">
        <v>8</v>
      </c>
      <c r="J200" s="1">
        <f t="shared" si="10"/>
        <v>0</v>
      </c>
      <c r="K200" s="1">
        <f t="shared" si="11"/>
        <v>0</v>
      </c>
      <c r="L200" s="1">
        <f t="shared" si="12"/>
        <v>0</v>
      </c>
    </row>
    <row r="201" spans="2:12" ht="27.75" customHeight="1" x14ac:dyDescent="0.2">
      <c r="B201" s="363">
        <v>182</v>
      </c>
      <c r="C201" s="204" t="s">
        <v>410</v>
      </c>
      <c r="D201" s="206"/>
      <c r="E201" s="287" t="s">
        <v>43</v>
      </c>
      <c r="F201" s="287">
        <v>260</v>
      </c>
      <c r="G201" s="207"/>
      <c r="H201" s="1">
        <f t="shared" si="9"/>
        <v>0</v>
      </c>
      <c r="I201" s="72">
        <v>8</v>
      </c>
      <c r="J201" s="1">
        <f t="shared" si="10"/>
        <v>0</v>
      </c>
      <c r="K201" s="1">
        <f t="shared" si="11"/>
        <v>0</v>
      </c>
      <c r="L201" s="1">
        <f t="shared" si="12"/>
        <v>0</v>
      </c>
    </row>
    <row r="202" spans="2:12" ht="44.25" customHeight="1" x14ac:dyDescent="0.2">
      <c r="B202" s="363">
        <v>183</v>
      </c>
      <c r="C202" s="204" t="s">
        <v>12</v>
      </c>
      <c r="D202" s="206"/>
      <c r="E202" s="287" t="s">
        <v>43</v>
      </c>
      <c r="F202" s="287">
        <v>2</v>
      </c>
      <c r="G202" s="207"/>
      <c r="H202" s="1">
        <f t="shared" si="9"/>
        <v>0</v>
      </c>
      <c r="I202" s="72">
        <v>8</v>
      </c>
      <c r="J202" s="1">
        <f t="shared" si="10"/>
        <v>0</v>
      </c>
      <c r="K202" s="1">
        <f t="shared" si="11"/>
        <v>0</v>
      </c>
      <c r="L202" s="1">
        <f t="shared" si="12"/>
        <v>0</v>
      </c>
    </row>
    <row r="203" spans="2:12" ht="49.5" customHeight="1" x14ac:dyDescent="0.2">
      <c r="B203" s="363">
        <v>184</v>
      </c>
      <c r="C203" s="204" t="s">
        <v>291</v>
      </c>
      <c r="D203" s="206"/>
      <c r="E203" s="287" t="s">
        <v>43</v>
      </c>
      <c r="F203" s="287">
        <v>4</v>
      </c>
      <c r="G203" s="207"/>
      <c r="H203" s="1">
        <f t="shared" si="9"/>
        <v>0</v>
      </c>
      <c r="I203" s="72">
        <v>5</v>
      </c>
      <c r="J203" s="1">
        <f t="shared" si="10"/>
        <v>0</v>
      </c>
      <c r="K203" s="1">
        <f>H203*1.05</f>
        <v>0</v>
      </c>
      <c r="L203" s="1">
        <f>G203/1.05</f>
        <v>0</v>
      </c>
    </row>
    <row r="204" spans="2:12" ht="60.75" customHeight="1" x14ac:dyDescent="0.2">
      <c r="B204" s="508">
        <v>185</v>
      </c>
      <c r="C204" s="426" t="s">
        <v>779</v>
      </c>
      <c r="D204" s="447"/>
      <c r="E204" s="443" t="s">
        <v>43</v>
      </c>
      <c r="F204" s="443">
        <v>4</v>
      </c>
      <c r="G204" s="444"/>
      <c r="H204" s="445">
        <f t="shared" si="9"/>
        <v>0</v>
      </c>
      <c r="I204" s="446">
        <v>5</v>
      </c>
      <c r="J204" s="445">
        <f t="shared" ref="J204:J206" si="22">K204-H204</f>
        <v>0</v>
      </c>
      <c r="K204" s="445">
        <f t="shared" ref="K204:K205" si="23">H204*1.05</f>
        <v>0</v>
      </c>
      <c r="L204" s="445">
        <f t="shared" ref="L204:L205" si="24">G204/1.05</f>
        <v>0</v>
      </c>
    </row>
    <row r="205" spans="2:12" ht="49.5" customHeight="1" x14ac:dyDescent="0.2">
      <c r="B205" s="363">
        <v>186</v>
      </c>
      <c r="C205" s="204" t="s">
        <v>218</v>
      </c>
      <c r="D205" s="206"/>
      <c r="E205" s="287" t="s">
        <v>43</v>
      </c>
      <c r="F205" s="287">
        <v>4</v>
      </c>
      <c r="G205" s="207"/>
      <c r="H205" s="1">
        <f t="shared" si="9"/>
        <v>0</v>
      </c>
      <c r="I205" s="72">
        <v>5</v>
      </c>
      <c r="J205" s="1">
        <f t="shared" si="22"/>
        <v>0</v>
      </c>
      <c r="K205" s="1">
        <f t="shared" si="23"/>
        <v>0</v>
      </c>
      <c r="L205" s="1">
        <f t="shared" si="24"/>
        <v>0</v>
      </c>
    </row>
    <row r="206" spans="2:12" ht="27.75" customHeight="1" x14ac:dyDescent="0.2">
      <c r="B206" s="363">
        <v>187</v>
      </c>
      <c r="C206" s="204" t="s">
        <v>13</v>
      </c>
      <c r="D206" s="206"/>
      <c r="E206" s="287" t="s">
        <v>43</v>
      </c>
      <c r="F206" s="287">
        <v>22</v>
      </c>
      <c r="G206" s="207"/>
      <c r="H206" s="1">
        <f t="shared" si="9"/>
        <v>0</v>
      </c>
      <c r="I206" s="72">
        <v>8</v>
      </c>
      <c r="J206" s="1">
        <f t="shared" si="22"/>
        <v>0</v>
      </c>
      <c r="K206" s="1">
        <f>H206*1.08</f>
        <v>0</v>
      </c>
      <c r="L206" s="1">
        <f>G206/1.08</f>
        <v>0</v>
      </c>
    </row>
    <row r="207" spans="2:12" ht="35.25" customHeight="1" x14ac:dyDescent="0.2">
      <c r="B207" s="363">
        <v>188</v>
      </c>
      <c r="C207" s="204" t="s">
        <v>292</v>
      </c>
      <c r="D207" s="206"/>
      <c r="E207" s="287" t="s">
        <v>43</v>
      </c>
      <c r="F207" s="287">
        <v>4</v>
      </c>
      <c r="G207" s="207"/>
      <c r="H207" s="1">
        <f t="shared" si="9"/>
        <v>0</v>
      </c>
      <c r="I207" s="72">
        <v>5</v>
      </c>
      <c r="J207" s="1">
        <f t="shared" si="10"/>
        <v>0</v>
      </c>
      <c r="K207" s="1">
        <f t="shared" si="11"/>
        <v>0</v>
      </c>
      <c r="L207" s="1">
        <f t="shared" si="12"/>
        <v>0</v>
      </c>
    </row>
    <row r="208" spans="2:12" ht="219" customHeight="1" x14ac:dyDescent="0.2">
      <c r="B208" s="363">
        <v>189</v>
      </c>
      <c r="C208" s="57" t="s">
        <v>434</v>
      </c>
      <c r="D208" s="206"/>
      <c r="E208" s="56" t="s">
        <v>43</v>
      </c>
      <c r="F208" s="298">
        <v>4</v>
      </c>
      <c r="G208" s="207"/>
      <c r="H208" s="1">
        <f t="shared" si="9"/>
        <v>0</v>
      </c>
      <c r="I208" s="58">
        <v>8</v>
      </c>
      <c r="J208" s="1">
        <f t="shared" si="10"/>
        <v>0</v>
      </c>
      <c r="K208" s="1">
        <f t="shared" si="11"/>
        <v>0</v>
      </c>
      <c r="L208" s="1">
        <f t="shared" si="12"/>
        <v>0</v>
      </c>
    </row>
    <row r="209" spans="1:138" s="201" customFormat="1" ht="33.75" customHeight="1" x14ac:dyDescent="0.2">
      <c r="A209" s="359"/>
      <c r="B209" s="363">
        <v>190</v>
      </c>
      <c r="C209" s="204" t="s">
        <v>212</v>
      </c>
      <c r="D209" s="206"/>
      <c r="E209" s="287" t="s">
        <v>43</v>
      </c>
      <c r="F209" s="287">
        <v>4</v>
      </c>
      <c r="G209" s="207"/>
      <c r="H209" s="1">
        <f t="shared" si="9"/>
        <v>0</v>
      </c>
      <c r="I209" s="72">
        <v>8</v>
      </c>
      <c r="J209" s="1">
        <f t="shared" si="10"/>
        <v>0</v>
      </c>
      <c r="K209" s="1">
        <f t="shared" si="11"/>
        <v>0</v>
      </c>
      <c r="L209" s="1">
        <f t="shared" si="12"/>
        <v>0</v>
      </c>
      <c r="M209" s="359"/>
      <c r="N209" s="359"/>
      <c r="O209" s="359"/>
      <c r="P209" s="359"/>
      <c r="Q209" s="359"/>
      <c r="R209" s="359"/>
      <c r="S209" s="359"/>
      <c r="T209" s="359"/>
      <c r="U209" s="359"/>
      <c r="V209" s="359"/>
      <c r="W209" s="359"/>
      <c r="X209" s="359"/>
      <c r="Y209" s="359"/>
      <c r="Z209" s="359"/>
      <c r="AA209" s="359"/>
      <c r="AB209" s="359"/>
      <c r="AC209" s="359"/>
      <c r="AD209" s="359"/>
      <c r="AE209" s="359"/>
      <c r="AF209" s="354"/>
      <c r="AG209" s="354"/>
      <c r="AH209" s="354"/>
      <c r="AI209" s="354"/>
      <c r="BC209" s="354"/>
      <c r="BD209" s="354"/>
      <c r="BE209" s="354"/>
      <c r="BF209" s="354"/>
      <c r="BG209" s="354"/>
      <c r="BH209" s="354"/>
      <c r="BI209" s="354"/>
      <c r="BJ209" s="354"/>
      <c r="BK209" s="354"/>
      <c r="BL209" s="354"/>
      <c r="BM209" s="354"/>
      <c r="BN209" s="354"/>
      <c r="BO209" s="354"/>
      <c r="BP209" s="354"/>
      <c r="BQ209" s="354"/>
      <c r="BR209" s="354"/>
      <c r="BS209" s="354"/>
      <c r="BT209" s="354"/>
      <c r="BU209" s="354"/>
      <c r="BV209" s="354"/>
      <c r="BW209" s="354"/>
      <c r="BX209" s="354"/>
      <c r="BY209" s="354"/>
      <c r="BZ209" s="354"/>
      <c r="CA209" s="354"/>
      <c r="CB209" s="354"/>
      <c r="CC209" s="354"/>
      <c r="CD209" s="354"/>
      <c r="CE209" s="354"/>
      <c r="CF209" s="354"/>
      <c r="CG209" s="354"/>
      <c r="CH209" s="354"/>
      <c r="CI209" s="354"/>
      <c r="CJ209" s="354"/>
      <c r="CK209" s="354"/>
      <c r="CL209" s="354"/>
      <c r="CM209" s="354"/>
      <c r="CN209" s="354"/>
      <c r="CO209" s="354"/>
      <c r="CP209" s="354"/>
      <c r="CQ209" s="354"/>
      <c r="CR209" s="354"/>
      <c r="CS209" s="354"/>
      <c r="CT209" s="354"/>
      <c r="CU209" s="354"/>
      <c r="CV209" s="354"/>
      <c r="CW209" s="354"/>
      <c r="CX209" s="354"/>
      <c r="CY209" s="354"/>
      <c r="CZ209" s="354"/>
      <c r="DA209" s="354"/>
      <c r="DB209" s="354"/>
      <c r="DC209" s="354"/>
      <c r="DD209" s="354"/>
      <c r="DE209" s="354"/>
      <c r="DF209" s="354"/>
      <c r="DG209" s="354"/>
      <c r="DH209" s="354"/>
      <c r="DI209" s="354"/>
      <c r="DJ209" s="354"/>
      <c r="DK209" s="354"/>
      <c r="DL209" s="354"/>
      <c r="DM209" s="354"/>
      <c r="DN209" s="354"/>
      <c r="DO209" s="354"/>
      <c r="DP209" s="354"/>
      <c r="DQ209" s="354"/>
      <c r="DR209" s="354"/>
      <c r="DS209" s="354"/>
      <c r="DT209" s="354"/>
      <c r="DU209" s="354"/>
      <c r="DV209" s="354"/>
      <c r="DW209" s="354"/>
      <c r="DX209" s="354"/>
      <c r="DY209" s="354"/>
      <c r="DZ209" s="354"/>
      <c r="EA209" s="354"/>
      <c r="EB209" s="354"/>
      <c r="EC209" s="354"/>
      <c r="ED209" s="354"/>
      <c r="EE209" s="354"/>
      <c r="EF209" s="354"/>
      <c r="EG209" s="354"/>
      <c r="EH209" s="354"/>
    </row>
    <row r="210" spans="1:138" ht="27.75" customHeight="1" x14ac:dyDescent="0.2">
      <c r="B210" s="363">
        <v>191</v>
      </c>
      <c r="C210" s="204" t="s">
        <v>412</v>
      </c>
      <c r="D210" s="206"/>
      <c r="E210" s="287" t="s">
        <v>43</v>
      </c>
      <c r="F210" s="287">
        <v>400</v>
      </c>
      <c r="G210" s="207"/>
      <c r="H210" s="1">
        <f t="shared" si="9"/>
        <v>0</v>
      </c>
      <c r="I210" s="72">
        <v>8</v>
      </c>
      <c r="J210" s="1">
        <f t="shared" si="10"/>
        <v>0</v>
      </c>
      <c r="K210" s="1">
        <f t="shared" si="11"/>
        <v>0</v>
      </c>
      <c r="L210" s="1">
        <f t="shared" si="12"/>
        <v>0</v>
      </c>
    </row>
    <row r="211" spans="1:138" ht="32.25" customHeight="1" x14ac:dyDescent="0.2">
      <c r="B211" s="363">
        <v>192</v>
      </c>
      <c r="C211" s="204" t="s">
        <v>375</v>
      </c>
      <c r="D211" s="206"/>
      <c r="E211" s="287" t="s">
        <v>43</v>
      </c>
      <c r="F211" s="287">
        <v>40</v>
      </c>
      <c r="G211" s="207"/>
      <c r="H211" s="1">
        <f t="shared" si="9"/>
        <v>0</v>
      </c>
      <c r="I211" s="72">
        <v>8</v>
      </c>
      <c r="J211" s="1">
        <f t="shared" si="10"/>
        <v>0</v>
      </c>
      <c r="K211" s="1">
        <f t="shared" si="11"/>
        <v>0</v>
      </c>
      <c r="L211" s="1">
        <f t="shared" si="12"/>
        <v>0</v>
      </c>
    </row>
    <row r="212" spans="1:138" ht="31.5" customHeight="1" x14ac:dyDescent="0.2">
      <c r="B212" s="363">
        <v>193</v>
      </c>
      <c r="C212" s="204" t="s">
        <v>325</v>
      </c>
      <c r="D212" s="206"/>
      <c r="E212" s="287" t="s">
        <v>43</v>
      </c>
      <c r="F212" s="287">
        <v>24</v>
      </c>
      <c r="G212" s="207"/>
      <c r="H212" s="1">
        <f t="shared" si="9"/>
        <v>0</v>
      </c>
      <c r="I212" s="72">
        <v>8</v>
      </c>
      <c r="J212" s="1">
        <f t="shared" si="10"/>
        <v>0</v>
      </c>
      <c r="K212" s="1">
        <f t="shared" si="11"/>
        <v>0</v>
      </c>
      <c r="L212" s="1">
        <f t="shared" si="12"/>
        <v>0</v>
      </c>
    </row>
    <row r="213" spans="1:138" ht="36" x14ac:dyDescent="0.2">
      <c r="B213" s="518">
        <v>194</v>
      </c>
      <c r="C213" s="204" t="s">
        <v>539</v>
      </c>
      <c r="D213" s="206"/>
      <c r="E213" s="287" t="s">
        <v>43</v>
      </c>
      <c r="F213" s="287">
        <v>14</v>
      </c>
      <c r="G213" s="207"/>
      <c r="H213" s="1">
        <f t="shared" ref="H213:H286" si="25">G213*F213</f>
        <v>0</v>
      </c>
      <c r="I213" s="72">
        <v>8</v>
      </c>
      <c r="J213" s="1">
        <f t="shared" ref="J213:J286" si="26">K213-H213</f>
        <v>0</v>
      </c>
      <c r="K213" s="1">
        <f t="shared" ref="K213:K286" si="27">H213*1.08</f>
        <v>0</v>
      </c>
      <c r="L213" s="1">
        <f t="shared" ref="L213:L286" si="28">G213*1.08</f>
        <v>0</v>
      </c>
    </row>
    <row r="214" spans="1:138" ht="45.75" customHeight="1" x14ac:dyDescent="0.2">
      <c r="B214" s="519"/>
      <c r="C214" s="204" t="s">
        <v>17</v>
      </c>
      <c r="D214" s="206"/>
      <c r="E214" s="287" t="s">
        <v>43</v>
      </c>
      <c r="F214" s="287">
        <v>28</v>
      </c>
      <c r="G214" s="207"/>
      <c r="H214" s="1">
        <f t="shared" si="25"/>
        <v>0</v>
      </c>
      <c r="I214" s="72">
        <v>8</v>
      </c>
      <c r="J214" s="1">
        <f t="shared" si="26"/>
        <v>0</v>
      </c>
      <c r="K214" s="1">
        <f t="shared" si="27"/>
        <v>0</v>
      </c>
      <c r="L214" s="1">
        <f t="shared" si="28"/>
        <v>0</v>
      </c>
    </row>
    <row r="215" spans="1:138" ht="44.25" customHeight="1" x14ac:dyDescent="0.2">
      <c r="B215" s="520"/>
      <c r="C215" s="105" t="s">
        <v>469</v>
      </c>
      <c r="D215" s="206"/>
      <c r="E215" s="287"/>
      <c r="F215" s="287">
        <v>0</v>
      </c>
      <c r="G215" s="207"/>
      <c r="H215" s="1">
        <f t="shared" si="25"/>
        <v>0</v>
      </c>
      <c r="I215" s="72"/>
      <c r="J215" s="1">
        <f t="shared" si="26"/>
        <v>0</v>
      </c>
      <c r="K215" s="1">
        <f t="shared" si="27"/>
        <v>0</v>
      </c>
      <c r="L215" s="1">
        <f t="shared" si="28"/>
        <v>0</v>
      </c>
    </row>
    <row r="216" spans="1:138" ht="33.75" customHeight="1" x14ac:dyDescent="0.2">
      <c r="B216" s="518">
        <v>195</v>
      </c>
      <c r="C216" s="204" t="s">
        <v>226</v>
      </c>
      <c r="D216" s="111"/>
      <c r="E216" s="287" t="s">
        <v>43</v>
      </c>
      <c r="F216" s="287">
        <v>12</v>
      </c>
      <c r="G216" s="207"/>
      <c r="H216" s="1">
        <f t="shared" si="25"/>
        <v>0</v>
      </c>
      <c r="I216" s="72">
        <v>8</v>
      </c>
      <c r="J216" s="1">
        <f t="shared" si="26"/>
        <v>0</v>
      </c>
      <c r="K216" s="1">
        <f t="shared" si="27"/>
        <v>0</v>
      </c>
      <c r="L216" s="1">
        <f t="shared" si="28"/>
        <v>0</v>
      </c>
    </row>
    <row r="217" spans="1:138" ht="50.25" customHeight="1" x14ac:dyDescent="0.2">
      <c r="B217" s="519"/>
      <c r="C217" s="204" t="s">
        <v>266</v>
      </c>
      <c r="D217" s="111"/>
      <c r="E217" s="287" t="s">
        <v>432</v>
      </c>
      <c r="F217" s="287">
        <v>24</v>
      </c>
      <c r="G217" s="207"/>
      <c r="H217" s="1">
        <f t="shared" si="25"/>
        <v>0</v>
      </c>
      <c r="I217" s="72">
        <v>8</v>
      </c>
      <c r="J217" s="1">
        <f t="shared" si="26"/>
        <v>0</v>
      </c>
      <c r="K217" s="1">
        <f t="shared" si="27"/>
        <v>0</v>
      </c>
      <c r="L217" s="1">
        <f t="shared" si="28"/>
        <v>0</v>
      </c>
    </row>
    <row r="218" spans="1:138" ht="36" x14ac:dyDescent="0.2">
      <c r="B218" s="520"/>
      <c r="C218" s="105" t="s">
        <v>469</v>
      </c>
      <c r="D218" s="111"/>
      <c r="E218" s="287"/>
      <c r="F218" s="287">
        <v>0</v>
      </c>
      <c r="G218" s="207"/>
      <c r="H218" s="1">
        <f t="shared" si="25"/>
        <v>0</v>
      </c>
      <c r="I218" s="72"/>
      <c r="J218" s="1">
        <f t="shared" si="26"/>
        <v>0</v>
      </c>
      <c r="K218" s="1">
        <f t="shared" si="27"/>
        <v>0</v>
      </c>
      <c r="L218" s="1">
        <f t="shared" si="28"/>
        <v>0</v>
      </c>
    </row>
    <row r="219" spans="1:138" ht="36" x14ac:dyDescent="0.2">
      <c r="B219" s="518">
        <v>196</v>
      </c>
      <c r="C219" s="204" t="s">
        <v>267</v>
      </c>
      <c r="D219" s="111"/>
      <c r="E219" s="287" t="s">
        <v>43</v>
      </c>
      <c r="F219" s="287">
        <v>12</v>
      </c>
      <c r="G219" s="207"/>
      <c r="H219" s="1">
        <f t="shared" si="25"/>
        <v>0</v>
      </c>
      <c r="I219" s="72">
        <v>8</v>
      </c>
      <c r="J219" s="1">
        <f t="shared" si="26"/>
        <v>0</v>
      </c>
      <c r="K219" s="1">
        <f t="shared" si="27"/>
        <v>0</v>
      </c>
      <c r="L219" s="1">
        <f t="shared" si="28"/>
        <v>0</v>
      </c>
    </row>
    <row r="220" spans="1:138" ht="36" x14ac:dyDescent="0.2">
      <c r="B220" s="519"/>
      <c r="C220" s="204" t="s">
        <v>15</v>
      </c>
      <c r="D220" s="111"/>
      <c r="E220" s="287" t="s">
        <v>43</v>
      </c>
      <c r="F220" s="287">
        <v>24</v>
      </c>
      <c r="G220" s="207"/>
      <c r="H220" s="1">
        <f t="shared" si="25"/>
        <v>0</v>
      </c>
      <c r="I220" s="72">
        <v>8</v>
      </c>
      <c r="J220" s="1">
        <f t="shared" si="26"/>
        <v>0</v>
      </c>
      <c r="K220" s="1">
        <f t="shared" si="27"/>
        <v>0</v>
      </c>
      <c r="L220" s="1">
        <f t="shared" si="28"/>
        <v>0</v>
      </c>
    </row>
    <row r="221" spans="1:138" ht="36" x14ac:dyDescent="0.2">
      <c r="B221" s="520"/>
      <c r="C221" s="105" t="s">
        <v>469</v>
      </c>
      <c r="D221" s="206"/>
      <c r="E221" s="287"/>
      <c r="F221" s="287">
        <v>0</v>
      </c>
      <c r="G221" s="207"/>
      <c r="H221" s="1">
        <f t="shared" si="25"/>
        <v>0</v>
      </c>
      <c r="I221" s="72"/>
      <c r="J221" s="1">
        <f t="shared" si="26"/>
        <v>0</v>
      </c>
      <c r="K221" s="1">
        <f t="shared" si="27"/>
        <v>0</v>
      </c>
      <c r="L221" s="1">
        <f t="shared" si="28"/>
        <v>0</v>
      </c>
    </row>
    <row r="222" spans="1:138" ht="36" x14ac:dyDescent="0.2">
      <c r="B222" s="518">
        <v>197</v>
      </c>
      <c r="C222" s="204" t="s">
        <v>268</v>
      </c>
      <c r="D222" s="206"/>
      <c r="E222" s="287" t="s">
        <v>432</v>
      </c>
      <c r="F222" s="287">
        <v>6</v>
      </c>
      <c r="G222" s="207"/>
      <c r="H222" s="1">
        <f t="shared" si="25"/>
        <v>0</v>
      </c>
      <c r="I222" s="72">
        <v>8</v>
      </c>
      <c r="J222" s="1">
        <f t="shared" si="26"/>
        <v>0</v>
      </c>
      <c r="K222" s="1">
        <f t="shared" si="27"/>
        <v>0</v>
      </c>
      <c r="L222" s="1">
        <f t="shared" si="28"/>
        <v>0</v>
      </c>
    </row>
    <row r="223" spans="1:138" ht="36" x14ac:dyDescent="0.2">
      <c r="B223" s="519"/>
      <c r="C223" s="204" t="s">
        <v>16</v>
      </c>
      <c r="D223" s="206"/>
      <c r="E223" s="287" t="s">
        <v>43</v>
      </c>
      <c r="F223" s="287">
        <v>12</v>
      </c>
      <c r="G223" s="207"/>
      <c r="H223" s="1">
        <f t="shared" si="25"/>
        <v>0</v>
      </c>
      <c r="I223" s="72">
        <v>8</v>
      </c>
      <c r="J223" s="1">
        <f t="shared" si="26"/>
        <v>0</v>
      </c>
      <c r="K223" s="1">
        <f t="shared" si="27"/>
        <v>0</v>
      </c>
      <c r="L223" s="1">
        <f t="shared" si="28"/>
        <v>0</v>
      </c>
    </row>
    <row r="224" spans="1:138" ht="29.25" customHeight="1" x14ac:dyDescent="0.2">
      <c r="B224" s="520"/>
      <c r="C224" s="105" t="s">
        <v>469</v>
      </c>
      <c r="D224" s="206"/>
      <c r="E224" s="287"/>
      <c r="F224" s="287">
        <v>0</v>
      </c>
      <c r="G224" s="207"/>
      <c r="H224" s="1">
        <f t="shared" si="25"/>
        <v>0</v>
      </c>
      <c r="I224" s="72"/>
      <c r="J224" s="1">
        <f t="shared" si="26"/>
        <v>0</v>
      </c>
      <c r="K224" s="1">
        <f t="shared" si="27"/>
        <v>0</v>
      </c>
      <c r="L224" s="1">
        <f t="shared" si="28"/>
        <v>0</v>
      </c>
    </row>
    <row r="225" spans="2:12" ht="110.25" customHeight="1" x14ac:dyDescent="0.2">
      <c r="B225" s="360">
        <v>198</v>
      </c>
      <c r="C225" s="204" t="s">
        <v>367</v>
      </c>
      <c r="D225" s="206"/>
      <c r="E225" s="287" t="s">
        <v>43</v>
      </c>
      <c r="F225" s="287">
        <v>70</v>
      </c>
      <c r="G225" s="207"/>
      <c r="H225" s="1">
        <f t="shared" si="25"/>
        <v>0</v>
      </c>
      <c r="I225" s="72">
        <v>8</v>
      </c>
      <c r="J225" s="1">
        <f t="shared" si="26"/>
        <v>0</v>
      </c>
      <c r="K225" s="1">
        <f t="shared" si="27"/>
        <v>0</v>
      </c>
      <c r="L225" s="1">
        <f t="shared" si="28"/>
        <v>0</v>
      </c>
    </row>
    <row r="226" spans="2:12" ht="96" customHeight="1" x14ac:dyDescent="0.2">
      <c r="B226" s="363">
        <v>199</v>
      </c>
      <c r="C226" s="204" t="s">
        <v>366</v>
      </c>
      <c r="D226" s="206"/>
      <c r="E226" s="287" t="s">
        <v>43</v>
      </c>
      <c r="F226" s="287">
        <v>170</v>
      </c>
      <c r="G226" s="207"/>
      <c r="H226" s="1">
        <f t="shared" si="25"/>
        <v>0</v>
      </c>
      <c r="I226" s="72">
        <v>8</v>
      </c>
      <c r="J226" s="1">
        <f t="shared" si="26"/>
        <v>0</v>
      </c>
      <c r="K226" s="1">
        <f t="shared" si="27"/>
        <v>0</v>
      </c>
      <c r="L226" s="1">
        <f t="shared" si="28"/>
        <v>0</v>
      </c>
    </row>
    <row r="227" spans="2:12" ht="95.25" customHeight="1" x14ac:dyDescent="0.2">
      <c r="B227" s="360">
        <v>200</v>
      </c>
      <c r="C227" s="204" t="s">
        <v>368</v>
      </c>
      <c r="D227" s="206"/>
      <c r="E227" s="287" t="s">
        <v>43</v>
      </c>
      <c r="F227" s="287">
        <v>650</v>
      </c>
      <c r="G227" s="207"/>
      <c r="H227" s="1">
        <f t="shared" si="25"/>
        <v>0</v>
      </c>
      <c r="I227" s="72">
        <v>8</v>
      </c>
      <c r="J227" s="1">
        <f t="shared" si="26"/>
        <v>0</v>
      </c>
      <c r="K227" s="1">
        <f t="shared" si="27"/>
        <v>0</v>
      </c>
      <c r="L227" s="1">
        <f t="shared" si="28"/>
        <v>0</v>
      </c>
    </row>
    <row r="228" spans="2:12" ht="36" x14ac:dyDescent="0.2">
      <c r="B228" s="363">
        <v>201</v>
      </c>
      <c r="C228" s="204" t="s">
        <v>18</v>
      </c>
      <c r="D228" s="206"/>
      <c r="E228" s="287" t="s">
        <v>43</v>
      </c>
      <c r="F228" s="287">
        <v>8</v>
      </c>
      <c r="G228" s="207"/>
      <c r="H228" s="1">
        <f t="shared" si="25"/>
        <v>0</v>
      </c>
      <c r="I228" s="72">
        <v>8</v>
      </c>
      <c r="J228" s="1">
        <f t="shared" si="26"/>
        <v>0</v>
      </c>
      <c r="K228" s="1">
        <f t="shared" si="27"/>
        <v>0</v>
      </c>
      <c r="L228" s="1">
        <f t="shared" si="28"/>
        <v>0</v>
      </c>
    </row>
    <row r="229" spans="2:12" ht="66" customHeight="1" x14ac:dyDescent="0.2">
      <c r="B229" s="515">
        <v>202</v>
      </c>
      <c r="C229" s="426" t="s">
        <v>750</v>
      </c>
      <c r="D229" s="447"/>
      <c r="E229" s="443" t="s">
        <v>43</v>
      </c>
      <c r="F229" s="443">
        <v>124</v>
      </c>
      <c r="G229" s="444"/>
      <c r="H229" s="445">
        <f t="shared" si="25"/>
        <v>0</v>
      </c>
      <c r="I229" s="446">
        <v>8</v>
      </c>
      <c r="J229" s="445">
        <f t="shared" si="26"/>
        <v>0</v>
      </c>
      <c r="K229" s="445">
        <f t="shared" si="27"/>
        <v>0</v>
      </c>
      <c r="L229" s="445">
        <f t="shared" si="28"/>
        <v>0</v>
      </c>
    </row>
    <row r="230" spans="2:12" ht="63" customHeight="1" x14ac:dyDescent="0.2">
      <c r="B230" s="516"/>
      <c r="C230" s="426" t="s">
        <v>780</v>
      </c>
      <c r="D230" s="447"/>
      <c r="E230" s="443" t="s">
        <v>432</v>
      </c>
      <c r="F230" s="443">
        <v>1240</v>
      </c>
      <c r="G230" s="444"/>
      <c r="H230" s="445">
        <f t="shared" si="25"/>
        <v>0</v>
      </c>
      <c r="I230" s="446">
        <v>8</v>
      </c>
      <c r="J230" s="445">
        <f t="shared" si="26"/>
        <v>0</v>
      </c>
      <c r="K230" s="445">
        <f t="shared" si="27"/>
        <v>0</v>
      </c>
      <c r="L230" s="445">
        <f t="shared" si="28"/>
        <v>0</v>
      </c>
    </row>
    <row r="231" spans="2:12" ht="36" x14ac:dyDescent="0.2">
      <c r="B231" s="517"/>
      <c r="C231" s="434" t="s">
        <v>469</v>
      </c>
      <c r="D231" s="447"/>
      <c r="E231" s="443"/>
      <c r="F231" s="443"/>
      <c r="G231" s="444"/>
      <c r="H231" s="445"/>
      <c r="I231" s="446"/>
      <c r="J231" s="445"/>
      <c r="K231" s="445"/>
      <c r="L231" s="445"/>
    </row>
    <row r="232" spans="2:12" ht="32.25" customHeight="1" x14ac:dyDescent="0.2">
      <c r="B232" s="363">
        <v>203</v>
      </c>
      <c r="C232" s="204" t="s">
        <v>22</v>
      </c>
      <c r="D232" s="206"/>
      <c r="E232" s="287" t="s">
        <v>43</v>
      </c>
      <c r="F232" s="287">
        <v>4</v>
      </c>
      <c r="G232" s="207"/>
      <c r="H232" s="1">
        <f t="shared" si="25"/>
        <v>0</v>
      </c>
      <c r="I232" s="72">
        <v>8</v>
      </c>
      <c r="J232" s="1">
        <f t="shared" si="26"/>
        <v>0</v>
      </c>
      <c r="K232" s="1">
        <f t="shared" si="27"/>
        <v>0</v>
      </c>
      <c r="L232" s="1">
        <f t="shared" si="28"/>
        <v>0</v>
      </c>
    </row>
    <row r="233" spans="2:12" ht="36" x14ac:dyDescent="0.2">
      <c r="B233" s="360">
        <v>204</v>
      </c>
      <c r="C233" s="204" t="s">
        <v>23</v>
      </c>
      <c r="D233" s="206"/>
      <c r="E233" s="287" t="s">
        <v>43</v>
      </c>
      <c r="F233" s="287">
        <v>90</v>
      </c>
      <c r="G233" s="207"/>
      <c r="H233" s="1">
        <f t="shared" si="25"/>
        <v>0</v>
      </c>
      <c r="I233" s="72">
        <v>8</v>
      </c>
      <c r="J233" s="1">
        <f t="shared" si="26"/>
        <v>0</v>
      </c>
      <c r="K233" s="1">
        <f t="shared" si="27"/>
        <v>0</v>
      </c>
      <c r="L233" s="1">
        <f t="shared" si="28"/>
        <v>0</v>
      </c>
    </row>
    <row r="234" spans="2:12" ht="33.75" customHeight="1" x14ac:dyDescent="0.2">
      <c r="B234" s="505">
        <v>205</v>
      </c>
      <c r="C234" s="450" t="s">
        <v>793</v>
      </c>
      <c r="D234" s="447"/>
      <c r="E234" s="443" t="s">
        <v>43</v>
      </c>
      <c r="F234" s="443">
        <v>8</v>
      </c>
      <c r="G234" s="444"/>
      <c r="H234" s="445">
        <f t="shared" si="25"/>
        <v>0</v>
      </c>
      <c r="I234" s="446">
        <v>8</v>
      </c>
      <c r="J234" s="445">
        <f t="shared" si="26"/>
        <v>0</v>
      </c>
      <c r="K234" s="445">
        <f t="shared" si="27"/>
        <v>0</v>
      </c>
      <c r="L234" s="445">
        <f t="shared" si="28"/>
        <v>0</v>
      </c>
    </row>
    <row r="235" spans="2:12" ht="107.25" customHeight="1" x14ac:dyDescent="0.2">
      <c r="B235" s="360">
        <v>206</v>
      </c>
      <c r="C235" s="204" t="s">
        <v>413</v>
      </c>
      <c r="D235" s="206"/>
      <c r="E235" s="287" t="s">
        <v>43</v>
      </c>
      <c r="F235" s="287">
        <v>330</v>
      </c>
      <c r="G235" s="207"/>
      <c r="H235" s="1">
        <f t="shared" si="25"/>
        <v>0</v>
      </c>
      <c r="I235" s="72">
        <v>8</v>
      </c>
      <c r="J235" s="1">
        <f t="shared" si="26"/>
        <v>0</v>
      </c>
      <c r="K235" s="1">
        <f t="shared" si="27"/>
        <v>0</v>
      </c>
      <c r="L235" s="1">
        <f t="shared" si="28"/>
        <v>0</v>
      </c>
    </row>
    <row r="236" spans="2:12" ht="71.25" customHeight="1" x14ac:dyDescent="0.2">
      <c r="B236" s="363">
        <v>207</v>
      </c>
      <c r="C236" s="204" t="s">
        <v>414</v>
      </c>
      <c r="D236" s="206"/>
      <c r="E236" s="287" t="s">
        <v>43</v>
      </c>
      <c r="F236" s="287">
        <v>180</v>
      </c>
      <c r="G236" s="207"/>
      <c r="H236" s="1">
        <f t="shared" si="25"/>
        <v>0</v>
      </c>
      <c r="I236" s="72">
        <v>8</v>
      </c>
      <c r="J236" s="1">
        <f t="shared" si="26"/>
        <v>0</v>
      </c>
      <c r="K236" s="1">
        <f t="shared" si="27"/>
        <v>0</v>
      </c>
      <c r="L236" s="1">
        <f t="shared" si="28"/>
        <v>0</v>
      </c>
    </row>
    <row r="237" spans="2:12" ht="38.25" customHeight="1" x14ac:dyDescent="0.2">
      <c r="B237" s="360">
        <v>208</v>
      </c>
      <c r="C237" s="204" t="s">
        <v>269</v>
      </c>
      <c r="D237" s="206"/>
      <c r="E237" s="287" t="s">
        <v>43</v>
      </c>
      <c r="F237" s="287">
        <v>260</v>
      </c>
      <c r="G237" s="207"/>
      <c r="H237" s="1">
        <f t="shared" si="25"/>
        <v>0</v>
      </c>
      <c r="I237" s="72">
        <v>8</v>
      </c>
      <c r="J237" s="1">
        <f t="shared" si="26"/>
        <v>0</v>
      </c>
      <c r="K237" s="1">
        <f t="shared" si="27"/>
        <v>0</v>
      </c>
      <c r="L237" s="1">
        <f t="shared" si="28"/>
        <v>0</v>
      </c>
    </row>
    <row r="238" spans="2:12" ht="24" customHeight="1" x14ac:dyDescent="0.2">
      <c r="B238" s="363">
        <v>209</v>
      </c>
      <c r="C238" s="197" t="s">
        <v>450</v>
      </c>
      <c r="D238" s="206"/>
      <c r="E238" s="288" t="s">
        <v>432</v>
      </c>
      <c r="F238" s="241">
        <v>2</v>
      </c>
      <c r="G238" s="207"/>
      <c r="H238" s="1">
        <f t="shared" si="25"/>
        <v>0</v>
      </c>
      <c r="I238" s="72">
        <v>8</v>
      </c>
      <c r="J238" s="1">
        <f t="shared" si="26"/>
        <v>0</v>
      </c>
      <c r="K238" s="1">
        <f t="shared" si="27"/>
        <v>0</v>
      </c>
      <c r="L238" s="1">
        <f t="shared" si="28"/>
        <v>0</v>
      </c>
    </row>
    <row r="239" spans="2:12" ht="29.25" customHeight="1" x14ac:dyDescent="0.2">
      <c r="B239" s="360">
        <v>210</v>
      </c>
      <c r="C239" s="204" t="s">
        <v>355</v>
      </c>
      <c r="D239" s="206"/>
      <c r="E239" s="287" t="s">
        <v>43</v>
      </c>
      <c r="F239" s="287">
        <v>750</v>
      </c>
      <c r="G239" s="207"/>
      <c r="H239" s="1">
        <f t="shared" si="25"/>
        <v>0</v>
      </c>
      <c r="I239" s="72">
        <v>8</v>
      </c>
      <c r="J239" s="1">
        <f t="shared" si="26"/>
        <v>0</v>
      </c>
      <c r="K239" s="1">
        <f t="shared" si="27"/>
        <v>0</v>
      </c>
      <c r="L239" s="1">
        <f t="shared" si="28"/>
        <v>0</v>
      </c>
    </row>
    <row r="240" spans="2:12" ht="24" x14ac:dyDescent="0.2">
      <c r="B240" s="363">
        <v>211</v>
      </c>
      <c r="C240" s="204" t="s">
        <v>356</v>
      </c>
      <c r="D240" s="206"/>
      <c r="E240" s="287" t="s">
        <v>43</v>
      </c>
      <c r="F240" s="287">
        <v>240</v>
      </c>
      <c r="G240" s="207"/>
      <c r="H240" s="1">
        <f t="shared" si="25"/>
        <v>0</v>
      </c>
      <c r="I240" s="72">
        <v>8</v>
      </c>
      <c r="J240" s="1">
        <f t="shared" si="26"/>
        <v>0</v>
      </c>
      <c r="K240" s="1">
        <f t="shared" si="27"/>
        <v>0</v>
      </c>
      <c r="L240" s="1">
        <f t="shared" si="28"/>
        <v>0</v>
      </c>
    </row>
    <row r="241" spans="2:12" ht="27.75" customHeight="1" x14ac:dyDescent="0.2">
      <c r="B241" s="360">
        <v>212</v>
      </c>
      <c r="C241" s="204" t="s">
        <v>67</v>
      </c>
      <c r="D241" s="206"/>
      <c r="E241" s="287" t="s">
        <v>43</v>
      </c>
      <c r="F241" s="287">
        <v>4</v>
      </c>
      <c r="G241" s="207"/>
      <c r="H241" s="1">
        <f t="shared" si="25"/>
        <v>0</v>
      </c>
      <c r="I241" s="72">
        <v>8</v>
      </c>
      <c r="J241" s="1">
        <f t="shared" si="26"/>
        <v>0</v>
      </c>
      <c r="K241" s="1">
        <f t="shared" si="27"/>
        <v>0</v>
      </c>
      <c r="L241" s="1">
        <f t="shared" si="28"/>
        <v>0</v>
      </c>
    </row>
    <row r="242" spans="2:12" ht="55.5" customHeight="1" x14ac:dyDescent="0.2">
      <c r="B242" s="512">
        <v>213</v>
      </c>
      <c r="C242" s="426" t="s">
        <v>181</v>
      </c>
      <c r="D242" s="447"/>
      <c r="E242" s="443" t="s">
        <v>43</v>
      </c>
      <c r="F242" s="443">
        <v>120</v>
      </c>
      <c r="G242" s="444"/>
      <c r="H242" s="445">
        <f t="shared" si="25"/>
        <v>0</v>
      </c>
      <c r="I242" s="446">
        <v>8</v>
      </c>
      <c r="J242" s="445">
        <f t="shared" si="26"/>
        <v>0</v>
      </c>
      <c r="K242" s="445">
        <f t="shared" si="27"/>
        <v>0</v>
      </c>
      <c r="L242" s="445">
        <f t="shared" si="28"/>
        <v>0</v>
      </c>
    </row>
    <row r="243" spans="2:12" ht="42.75" customHeight="1" x14ac:dyDescent="0.2">
      <c r="B243" s="513"/>
      <c r="C243" s="426" t="s">
        <v>751</v>
      </c>
      <c r="D243" s="447"/>
      <c r="E243" s="443" t="s">
        <v>432</v>
      </c>
      <c r="F243" s="443">
        <v>30</v>
      </c>
      <c r="G243" s="444"/>
      <c r="H243" s="445">
        <f t="shared" si="25"/>
        <v>0</v>
      </c>
      <c r="I243" s="446">
        <v>8</v>
      </c>
      <c r="J243" s="445">
        <f t="shared" si="26"/>
        <v>0</v>
      </c>
      <c r="K243" s="445">
        <f t="shared" si="27"/>
        <v>0</v>
      </c>
      <c r="L243" s="445">
        <f t="shared" si="28"/>
        <v>0</v>
      </c>
    </row>
    <row r="244" spans="2:12" ht="26.25" customHeight="1" x14ac:dyDescent="0.2">
      <c r="B244" s="514"/>
      <c r="C244" s="434" t="s">
        <v>469</v>
      </c>
      <c r="D244" s="447"/>
      <c r="E244" s="443"/>
      <c r="F244" s="443"/>
      <c r="G244" s="444"/>
      <c r="H244" s="445"/>
      <c r="I244" s="446"/>
      <c r="J244" s="445"/>
      <c r="K244" s="445"/>
      <c r="L244" s="445"/>
    </row>
    <row r="245" spans="2:12" ht="74.25" customHeight="1" x14ac:dyDescent="0.2">
      <c r="B245" s="360">
        <v>214</v>
      </c>
      <c r="C245" s="204" t="s">
        <v>341</v>
      </c>
      <c r="D245" s="206"/>
      <c r="E245" s="289" t="s">
        <v>43</v>
      </c>
      <c r="F245" s="287">
        <v>700</v>
      </c>
      <c r="G245" s="207"/>
      <c r="H245" s="1">
        <f t="shared" si="25"/>
        <v>0</v>
      </c>
      <c r="I245" s="72">
        <v>8</v>
      </c>
      <c r="J245" s="1">
        <f t="shared" si="26"/>
        <v>0</v>
      </c>
      <c r="K245" s="1">
        <f t="shared" si="27"/>
        <v>0</v>
      </c>
      <c r="L245" s="1">
        <f t="shared" si="28"/>
        <v>0</v>
      </c>
    </row>
    <row r="246" spans="2:12" ht="86.25" customHeight="1" x14ac:dyDescent="0.2">
      <c r="B246" s="363">
        <v>215</v>
      </c>
      <c r="C246" s="204" t="s">
        <v>342</v>
      </c>
      <c r="D246" s="206"/>
      <c r="E246" s="287" t="s">
        <v>43</v>
      </c>
      <c r="F246" s="287">
        <v>1560</v>
      </c>
      <c r="G246" s="207"/>
      <c r="H246" s="1">
        <f t="shared" si="25"/>
        <v>0</v>
      </c>
      <c r="I246" s="72">
        <v>8</v>
      </c>
      <c r="J246" s="1">
        <f t="shared" si="26"/>
        <v>0</v>
      </c>
      <c r="K246" s="1">
        <f t="shared" si="27"/>
        <v>0</v>
      </c>
      <c r="L246" s="1">
        <f t="shared" si="28"/>
        <v>0</v>
      </c>
    </row>
    <row r="247" spans="2:12" ht="36" x14ac:dyDescent="0.2">
      <c r="B247" s="515">
        <v>216</v>
      </c>
      <c r="C247" s="426" t="s">
        <v>783</v>
      </c>
      <c r="D247" s="447"/>
      <c r="E247" s="443" t="s">
        <v>43</v>
      </c>
      <c r="F247" s="443">
        <v>60</v>
      </c>
      <c r="G247" s="444"/>
      <c r="H247" s="445">
        <f t="shared" si="25"/>
        <v>0</v>
      </c>
      <c r="I247" s="446">
        <v>8</v>
      </c>
      <c r="J247" s="445">
        <f t="shared" si="26"/>
        <v>0</v>
      </c>
      <c r="K247" s="445">
        <f t="shared" si="27"/>
        <v>0</v>
      </c>
      <c r="L247" s="445">
        <f t="shared" si="28"/>
        <v>0</v>
      </c>
    </row>
    <row r="248" spans="2:12" ht="54.75" customHeight="1" x14ac:dyDescent="0.2">
      <c r="B248" s="516"/>
      <c r="C248" s="426" t="s">
        <v>784</v>
      </c>
      <c r="D248" s="447"/>
      <c r="E248" s="443" t="s">
        <v>43</v>
      </c>
      <c r="F248" s="443">
        <v>30</v>
      </c>
      <c r="G248" s="444"/>
      <c r="H248" s="445">
        <f t="shared" si="25"/>
        <v>0</v>
      </c>
      <c r="I248" s="446">
        <v>8</v>
      </c>
      <c r="J248" s="445">
        <f t="shared" si="26"/>
        <v>0</v>
      </c>
      <c r="K248" s="445">
        <f t="shared" si="27"/>
        <v>0</v>
      </c>
      <c r="L248" s="445">
        <f t="shared" si="28"/>
        <v>0</v>
      </c>
    </row>
    <row r="249" spans="2:12" ht="40.5" customHeight="1" x14ac:dyDescent="0.2">
      <c r="B249" s="451"/>
      <c r="C249" s="434" t="s">
        <v>469</v>
      </c>
      <c r="D249" s="447"/>
      <c r="E249" s="443"/>
      <c r="F249" s="443"/>
      <c r="G249" s="444"/>
      <c r="H249" s="445"/>
      <c r="I249" s="446"/>
      <c r="J249" s="445"/>
      <c r="K249" s="445"/>
      <c r="L249" s="445"/>
    </row>
    <row r="250" spans="2:12" ht="36" x14ac:dyDescent="0.2">
      <c r="B250" s="512">
        <v>217</v>
      </c>
      <c r="C250" s="426" t="s">
        <v>190</v>
      </c>
      <c r="D250" s="447"/>
      <c r="E250" s="443" t="s">
        <v>43</v>
      </c>
      <c r="F250" s="443">
        <v>60</v>
      </c>
      <c r="G250" s="444"/>
      <c r="H250" s="445">
        <f t="shared" si="25"/>
        <v>0</v>
      </c>
      <c r="I250" s="446">
        <v>8</v>
      </c>
      <c r="J250" s="445">
        <f t="shared" si="26"/>
        <v>0</v>
      </c>
      <c r="K250" s="445">
        <f t="shared" si="27"/>
        <v>0</v>
      </c>
      <c r="L250" s="445">
        <f t="shared" si="28"/>
        <v>0</v>
      </c>
    </row>
    <row r="251" spans="2:12" ht="36" x14ac:dyDescent="0.2">
      <c r="B251" s="513"/>
      <c r="C251" s="426" t="s">
        <v>782</v>
      </c>
      <c r="D251" s="447"/>
      <c r="E251" s="443" t="s">
        <v>43</v>
      </c>
      <c r="F251" s="443">
        <v>30</v>
      </c>
      <c r="G251" s="444"/>
      <c r="H251" s="445">
        <f t="shared" si="25"/>
        <v>0</v>
      </c>
      <c r="I251" s="446">
        <v>8</v>
      </c>
      <c r="J251" s="445">
        <f t="shared" si="26"/>
        <v>0</v>
      </c>
      <c r="K251" s="445">
        <f t="shared" si="27"/>
        <v>0</v>
      </c>
      <c r="L251" s="445">
        <f t="shared" si="28"/>
        <v>0</v>
      </c>
    </row>
    <row r="252" spans="2:12" ht="27" customHeight="1" x14ac:dyDescent="0.2">
      <c r="B252" s="514"/>
      <c r="C252" s="434" t="s">
        <v>469</v>
      </c>
      <c r="D252" s="447"/>
      <c r="E252" s="443"/>
      <c r="F252" s="443"/>
      <c r="G252" s="444"/>
      <c r="H252" s="445"/>
      <c r="I252" s="446"/>
      <c r="J252" s="445"/>
      <c r="K252" s="445"/>
      <c r="L252" s="445"/>
    </row>
    <row r="253" spans="2:12" ht="36" x14ac:dyDescent="0.2">
      <c r="B253" s="515">
        <v>218</v>
      </c>
      <c r="C253" s="426" t="s">
        <v>288</v>
      </c>
      <c r="D253" s="447"/>
      <c r="E253" s="443" t="s">
        <v>43</v>
      </c>
      <c r="F253" s="443">
        <v>30</v>
      </c>
      <c r="G253" s="444"/>
      <c r="H253" s="445">
        <f t="shared" si="25"/>
        <v>0</v>
      </c>
      <c r="I253" s="446">
        <v>8</v>
      </c>
      <c r="J253" s="445">
        <f t="shared" si="26"/>
        <v>0</v>
      </c>
      <c r="K253" s="445">
        <f t="shared" si="27"/>
        <v>0</v>
      </c>
      <c r="L253" s="445">
        <f t="shared" si="28"/>
        <v>0</v>
      </c>
    </row>
    <row r="254" spans="2:12" ht="36" x14ac:dyDescent="0.2">
      <c r="B254" s="516"/>
      <c r="C254" s="426" t="s">
        <v>781</v>
      </c>
      <c r="D254" s="447"/>
      <c r="E254" s="443" t="s">
        <v>43</v>
      </c>
      <c r="F254" s="443">
        <v>15</v>
      </c>
      <c r="G254" s="444"/>
      <c r="H254" s="445">
        <f t="shared" si="25"/>
        <v>0</v>
      </c>
      <c r="I254" s="446">
        <v>8</v>
      </c>
      <c r="J254" s="445">
        <f t="shared" si="26"/>
        <v>0</v>
      </c>
      <c r="K254" s="445">
        <f t="shared" si="27"/>
        <v>0</v>
      </c>
      <c r="L254" s="445">
        <f t="shared" si="28"/>
        <v>0</v>
      </c>
    </row>
    <row r="255" spans="2:12" ht="36" customHeight="1" x14ac:dyDescent="0.2">
      <c r="B255" s="517"/>
      <c r="C255" s="434" t="s">
        <v>469</v>
      </c>
      <c r="D255" s="447"/>
      <c r="E255" s="443"/>
      <c r="F255" s="443"/>
      <c r="G255" s="444"/>
      <c r="H255" s="445"/>
      <c r="I255" s="446"/>
      <c r="J255" s="445"/>
      <c r="K255" s="445"/>
      <c r="L255" s="445"/>
    </row>
    <row r="256" spans="2:12" ht="33.75" customHeight="1" x14ac:dyDescent="0.2">
      <c r="B256" s="363">
        <v>219</v>
      </c>
      <c r="C256" s="204" t="s">
        <v>270</v>
      </c>
      <c r="D256" s="206"/>
      <c r="E256" s="287" t="s">
        <v>43</v>
      </c>
      <c r="F256" s="287">
        <v>8</v>
      </c>
      <c r="G256" s="207"/>
      <c r="H256" s="1">
        <f t="shared" si="25"/>
        <v>0</v>
      </c>
      <c r="I256" s="72">
        <v>8</v>
      </c>
      <c r="J256" s="1">
        <f t="shared" si="26"/>
        <v>0</v>
      </c>
      <c r="K256" s="1">
        <f t="shared" si="27"/>
        <v>0</v>
      </c>
      <c r="L256" s="1">
        <f t="shared" si="28"/>
        <v>0</v>
      </c>
    </row>
    <row r="257" spans="2:12" ht="47.25" customHeight="1" x14ac:dyDescent="0.2">
      <c r="B257" s="360">
        <v>220</v>
      </c>
      <c r="C257" s="204" t="s">
        <v>271</v>
      </c>
      <c r="D257" s="206"/>
      <c r="E257" s="287" t="s">
        <v>43</v>
      </c>
      <c r="F257" s="287">
        <v>12</v>
      </c>
      <c r="G257" s="207"/>
      <c r="H257" s="1">
        <f t="shared" si="25"/>
        <v>0</v>
      </c>
      <c r="I257" s="72">
        <v>8</v>
      </c>
      <c r="J257" s="1">
        <f t="shared" si="26"/>
        <v>0</v>
      </c>
      <c r="K257" s="1">
        <f t="shared" si="27"/>
        <v>0</v>
      </c>
      <c r="L257" s="1">
        <f t="shared" si="28"/>
        <v>0</v>
      </c>
    </row>
    <row r="258" spans="2:12" ht="27.75" customHeight="1" x14ac:dyDescent="0.2">
      <c r="B258" s="363">
        <v>221</v>
      </c>
      <c r="C258" s="204" t="s">
        <v>335</v>
      </c>
      <c r="D258" s="206"/>
      <c r="E258" s="287" t="s">
        <v>43</v>
      </c>
      <c r="F258" s="287">
        <v>8</v>
      </c>
      <c r="G258" s="207"/>
      <c r="H258" s="1">
        <f t="shared" si="25"/>
        <v>0</v>
      </c>
      <c r="I258" s="72">
        <v>8</v>
      </c>
      <c r="J258" s="1">
        <f t="shared" si="26"/>
        <v>0</v>
      </c>
      <c r="K258" s="1">
        <f t="shared" si="27"/>
        <v>0</v>
      </c>
      <c r="L258" s="1">
        <f t="shared" si="28"/>
        <v>0</v>
      </c>
    </row>
    <row r="259" spans="2:12" ht="35.25" customHeight="1" x14ac:dyDescent="0.2">
      <c r="B259" s="360">
        <v>222</v>
      </c>
      <c r="C259" s="204" t="s">
        <v>145</v>
      </c>
      <c r="D259" s="206"/>
      <c r="E259" s="287" t="s">
        <v>43</v>
      </c>
      <c r="F259" s="287">
        <v>8</v>
      </c>
      <c r="G259" s="207"/>
      <c r="H259" s="1">
        <f t="shared" si="25"/>
        <v>0</v>
      </c>
      <c r="I259" s="72">
        <v>8</v>
      </c>
      <c r="J259" s="1">
        <f t="shared" si="26"/>
        <v>0</v>
      </c>
      <c r="K259" s="1">
        <f t="shared" si="27"/>
        <v>0</v>
      </c>
      <c r="L259" s="1">
        <f t="shared" si="28"/>
        <v>0</v>
      </c>
    </row>
    <row r="260" spans="2:12" ht="45" customHeight="1" x14ac:dyDescent="0.2">
      <c r="B260" s="363">
        <v>223</v>
      </c>
      <c r="C260" s="61" t="s">
        <v>272</v>
      </c>
      <c r="D260" s="206"/>
      <c r="E260" s="295" t="s">
        <v>43</v>
      </c>
      <c r="F260" s="295">
        <v>4</v>
      </c>
      <c r="G260" s="207"/>
      <c r="H260" s="1">
        <f t="shared" si="25"/>
        <v>0</v>
      </c>
      <c r="I260" s="79">
        <v>8</v>
      </c>
      <c r="J260" s="1">
        <f t="shared" si="26"/>
        <v>0</v>
      </c>
      <c r="K260" s="1">
        <f t="shared" si="27"/>
        <v>0</v>
      </c>
      <c r="L260" s="1">
        <f t="shared" si="28"/>
        <v>0</v>
      </c>
    </row>
    <row r="261" spans="2:12" ht="34.5" customHeight="1" x14ac:dyDescent="0.2">
      <c r="B261" s="360">
        <v>224</v>
      </c>
      <c r="C261" s="204" t="s">
        <v>148</v>
      </c>
      <c r="D261" s="206"/>
      <c r="E261" s="287" t="s">
        <v>43</v>
      </c>
      <c r="F261" s="287">
        <v>12</v>
      </c>
      <c r="G261" s="207"/>
      <c r="H261" s="1">
        <f t="shared" si="25"/>
        <v>0</v>
      </c>
      <c r="I261" s="72">
        <v>8</v>
      </c>
      <c r="J261" s="1">
        <f t="shared" si="26"/>
        <v>0</v>
      </c>
      <c r="K261" s="1">
        <f t="shared" si="27"/>
        <v>0</v>
      </c>
      <c r="L261" s="1">
        <f t="shared" si="28"/>
        <v>0</v>
      </c>
    </row>
    <row r="262" spans="2:12" ht="28.5" customHeight="1" x14ac:dyDescent="0.2">
      <c r="B262" s="363">
        <v>225</v>
      </c>
      <c r="C262" s="204" t="s">
        <v>147</v>
      </c>
      <c r="D262" s="206"/>
      <c r="E262" s="287" t="s">
        <v>43</v>
      </c>
      <c r="F262" s="287">
        <v>46</v>
      </c>
      <c r="G262" s="207"/>
      <c r="H262" s="1">
        <f t="shared" si="25"/>
        <v>0</v>
      </c>
      <c r="I262" s="72">
        <v>8</v>
      </c>
      <c r="J262" s="1">
        <f t="shared" si="26"/>
        <v>0</v>
      </c>
      <c r="K262" s="1">
        <f t="shared" si="27"/>
        <v>0</v>
      </c>
      <c r="L262" s="1">
        <f t="shared" si="28"/>
        <v>0</v>
      </c>
    </row>
    <row r="263" spans="2:12" ht="24" x14ac:dyDescent="0.2">
      <c r="B263" s="360">
        <v>226</v>
      </c>
      <c r="C263" s="204" t="s">
        <v>76</v>
      </c>
      <c r="D263" s="206"/>
      <c r="E263" s="287" t="s">
        <v>43</v>
      </c>
      <c r="F263" s="287">
        <v>250</v>
      </c>
      <c r="G263" s="207"/>
      <c r="H263" s="1">
        <f t="shared" si="25"/>
        <v>0</v>
      </c>
      <c r="I263" s="72">
        <v>8</v>
      </c>
      <c r="J263" s="1">
        <f t="shared" si="26"/>
        <v>0</v>
      </c>
      <c r="K263" s="1">
        <f t="shared" si="27"/>
        <v>0</v>
      </c>
      <c r="L263" s="1">
        <f t="shared" si="28"/>
        <v>0</v>
      </c>
    </row>
    <row r="264" spans="2:12" ht="24" x14ac:dyDescent="0.2">
      <c r="B264" s="363">
        <v>227</v>
      </c>
      <c r="C264" s="204" t="s">
        <v>415</v>
      </c>
      <c r="D264" s="206"/>
      <c r="E264" s="287" t="s">
        <v>43</v>
      </c>
      <c r="F264" s="287">
        <v>120</v>
      </c>
      <c r="G264" s="207"/>
      <c r="H264" s="1">
        <f t="shared" si="25"/>
        <v>0</v>
      </c>
      <c r="I264" s="72">
        <v>8</v>
      </c>
      <c r="J264" s="1">
        <f t="shared" si="26"/>
        <v>0</v>
      </c>
      <c r="K264" s="1">
        <f t="shared" si="27"/>
        <v>0</v>
      </c>
      <c r="L264" s="1">
        <f t="shared" si="28"/>
        <v>0</v>
      </c>
    </row>
    <row r="265" spans="2:12" ht="36" customHeight="1" x14ac:dyDescent="0.2">
      <c r="B265" s="360">
        <v>228</v>
      </c>
      <c r="C265" s="204" t="s">
        <v>290</v>
      </c>
      <c r="D265" s="206"/>
      <c r="E265" s="287" t="s">
        <v>43</v>
      </c>
      <c r="F265" s="287">
        <v>22</v>
      </c>
      <c r="G265" s="207"/>
      <c r="H265" s="1">
        <f t="shared" si="25"/>
        <v>0</v>
      </c>
      <c r="I265" s="72">
        <v>8</v>
      </c>
      <c r="J265" s="1">
        <f t="shared" si="26"/>
        <v>0</v>
      </c>
      <c r="K265" s="1">
        <f t="shared" si="27"/>
        <v>0</v>
      </c>
      <c r="L265" s="1">
        <f t="shared" si="28"/>
        <v>0</v>
      </c>
    </row>
    <row r="266" spans="2:12" ht="34.5" customHeight="1" x14ac:dyDescent="0.2">
      <c r="B266" s="363">
        <v>229</v>
      </c>
      <c r="C266" s="204" t="s">
        <v>416</v>
      </c>
      <c r="D266" s="206"/>
      <c r="E266" s="287" t="s">
        <v>43</v>
      </c>
      <c r="F266" s="287">
        <v>30</v>
      </c>
      <c r="G266" s="207"/>
      <c r="H266" s="1">
        <f t="shared" si="25"/>
        <v>0</v>
      </c>
      <c r="I266" s="72">
        <v>8</v>
      </c>
      <c r="J266" s="1">
        <f t="shared" si="26"/>
        <v>0</v>
      </c>
      <c r="K266" s="1">
        <f t="shared" si="27"/>
        <v>0</v>
      </c>
      <c r="L266" s="1">
        <f t="shared" si="28"/>
        <v>0</v>
      </c>
    </row>
    <row r="267" spans="2:12" ht="27" customHeight="1" x14ac:dyDescent="0.2">
      <c r="B267" s="360">
        <v>230</v>
      </c>
      <c r="C267" s="204" t="s">
        <v>346</v>
      </c>
      <c r="D267" s="206"/>
      <c r="E267" s="287" t="s">
        <v>43</v>
      </c>
      <c r="F267" s="287">
        <v>900</v>
      </c>
      <c r="G267" s="207"/>
      <c r="H267" s="1">
        <f t="shared" si="25"/>
        <v>0</v>
      </c>
      <c r="I267" s="72">
        <v>8</v>
      </c>
      <c r="J267" s="1">
        <f t="shared" si="26"/>
        <v>0</v>
      </c>
      <c r="K267" s="1">
        <f t="shared" si="27"/>
        <v>0</v>
      </c>
      <c r="L267" s="1">
        <f t="shared" si="28"/>
        <v>0</v>
      </c>
    </row>
    <row r="268" spans="2:12" ht="31.5" customHeight="1" x14ac:dyDescent="0.2">
      <c r="B268" s="363">
        <v>231</v>
      </c>
      <c r="C268" s="204" t="s">
        <v>345</v>
      </c>
      <c r="D268" s="206"/>
      <c r="E268" s="287" t="s">
        <v>43</v>
      </c>
      <c r="F268" s="287">
        <v>100</v>
      </c>
      <c r="G268" s="207"/>
      <c r="H268" s="1">
        <f t="shared" si="25"/>
        <v>0</v>
      </c>
      <c r="I268" s="72">
        <v>8</v>
      </c>
      <c r="J268" s="1">
        <f t="shared" si="26"/>
        <v>0</v>
      </c>
      <c r="K268" s="1">
        <f t="shared" si="27"/>
        <v>0</v>
      </c>
      <c r="L268" s="1">
        <f t="shared" si="28"/>
        <v>0</v>
      </c>
    </row>
    <row r="269" spans="2:12" ht="27" customHeight="1" x14ac:dyDescent="0.2">
      <c r="B269" s="360">
        <v>232</v>
      </c>
      <c r="C269" s="204" t="s">
        <v>273</v>
      </c>
      <c r="D269" s="206"/>
      <c r="E269" s="287" t="s">
        <v>43</v>
      </c>
      <c r="F269" s="287">
        <v>156</v>
      </c>
      <c r="G269" s="207"/>
      <c r="H269" s="1">
        <f t="shared" si="25"/>
        <v>0</v>
      </c>
      <c r="I269" s="72">
        <v>8</v>
      </c>
      <c r="J269" s="1">
        <f t="shared" si="26"/>
        <v>0</v>
      </c>
      <c r="K269" s="1">
        <f t="shared" si="27"/>
        <v>0</v>
      </c>
      <c r="L269" s="1">
        <f t="shared" si="28"/>
        <v>0</v>
      </c>
    </row>
    <row r="270" spans="2:12" ht="51" customHeight="1" x14ac:dyDescent="0.2">
      <c r="B270" s="363">
        <v>233</v>
      </c>
      <c r="C270" s="204" t="s">
        <v>274</v>
      </c>
      <c r="D270" s="206"/>
      <c r="E270" s="287" t="s">
        <v>43</v>
      </c>
      <c r="F270" s="287">
        <v>2</v>
      </c>
      <c r="G270" s="207"/>
      <c r="H270" s="1">
        <f t="shared" si="25"/>
        <v>0</v>
      </c>
      <c r="I270" s="72">
        <v>8</v>
      </c>
      <c r="J270" s="1">
        <f t="shared" si="26"/>
        <v>0</v>
      </c>
      <c r="K270" s="1">
        <f t="shared" si="27"/>
        <v>0</v>
      </c>
      <c r="L270" s="1">
        <f t="shared" si="28"/>
        <v>0</v>
      </c>
    </row>
    <row r="271" spans="2:12" ht="36.75" customHeight="1" x14ac:dyDescent="0.2">
      <c r="B271" s="360">
        <v>234</v>
      </c>
      <c r="C271" s="204" t="s">
        <v>417</v>
      </c>
      <c r="D271" s="206"/>
      <c r="E271" s="287" t="s">
        <v>43</v>
      </c>
      <c r="F271" s="287">
        <v>24</v>
      </c>
      <c r="G271" s="207"/>
      <c r="H271" s="1">
        <f t="shared" si="25"/>
        <v>0</v>
      </c>
      <c r="I271" s="72">
        <v>8</v>
      </c>
      <c r="J271" s="1">
        <f t="shared" si="26"/>
        <v>0</v>
      </c>
      <c r="K271" s="1">
        <f t="shared" si="27"/>
        <v>0</v>
      </c>
      <c r="L271" s="1">
        <f t="shared" si="28"/>
        <v>0</v>
      </c>
    </row>
    <row r="272" spans="2:12" ht="81.75" customHeight="1" x14ac:dyDescent="0.2">
      <c r="B272" s="363">
        <v>235</v>
      </c>
      <c r="C272" s="204" t="s">
        <v>717</v>
      </c>
      <c r="D272" s="210"/>
      <c r="E272" s="287" t="s">
        <v>43</v>
      </c>
      <c r="F272" s="287">
        <v>2</v>
      </c>
      <c r="G272" s="207"/>
      <c r="H272" s="1">
        <f t="shared" si="25"/>
        <v>0</v>
      </c>
      <c r="I272" s="72">
        <v>5</v>
      </c>
      <c r="J272" s="1">
        <f t="shared" si="26"/>
        <v>0</v>
      </c>
      <c r="K272" s="1">
        <f>H272*1.05</f>
        <v>0</v>
      </c>
      <c r="L272" s="1">
        <f>G272*1.05</f>
        <v>0</v>
      </c>
    </row>
    <row r="273" spans="1:12" ht="74.25" customHeight="1" x14ac:dyDescent="0.2">
      <c r="B273" s="360">
        <v>236</v>
      </c>
      <c r="C273" s="204" t="s">
        <v>697</v>
      </c>
      <c r="D273" s="206"/>
      <c r="E273" s="287" t="s">
        <v>43</v>
      </c>
      <c r="F273" s="287">
        <v>4</v>
      </c>
      <c r="G273" s="207"/>
      <c r="H273" s="1">
        <f t="shared" si="25"/>
        <v>0</v>
      </c>
      <c r="I273" s="72">
        <v>5</v>
      </c>
      <c r="J273" s="1">
        <f t="shared" ref="J273:J274" si="29">K273-H273</f>
        <v>0</v>
      </c>
      <c r="K273" s="1">
        <f t="shared" ref="K273:K274" si="30">H273*1.05</f>
        <v>0</v>
      </c>
      <c r="L273" s="1">
        <f t="shared" ref="L273:L274" si="31">G273*1.05</f>
        <v>0</v>
      </c>
    </row>
    <row r="274" spans="1:12" ht="68.25" customHeight="1" x14ac:dyDescent="0.2">
      <c r="B274" s="363">
        <v>237</v>
      </c>
      <c r="C274" s="204" t="s">
        <v>698</v>
      </c>
      <c r="D274" s="299"/>
      <c r="E274" s="287" t="s">
        <v>43</v>
      </c>
      <c r="F274" s="287">
        <v>2</v>
      </c>
      <c r="G274" s="207"/>
      <c r="H274" s="1">
        <f t="shared" si="25"/>
        <v>0</v>
      </c>
      <c r="I274" s="72">
        <v>5</v>
      </c>
      <c r="J274" s="1">
        <f t="shared" si="29"/>
        <v>0</v>
      </c>
      <c r="K274" s="1">
        <f t="shared" si="30"/>
        <v>0</v>
      </c>
      <c r="L274" s="1">
        <f t="shared" si="31"/>
        <v>0</v>
      </c>
    </row>
    <row r="275" spans="1:12" ht="27.75" customHeight="1" x14ac:dyDescent="0.2">
      <c r="B275" s="360">
        <v>238</v>
      </c>
      <c r="C275" s="197" t="s">
        <v>454</v>
      </c>
      <c r="D275" s="206"/>
      <c r="E275" s="288" t="s">
        <v>432</v>
      </c>
      <c r="F275" s="241">
        <v>8</v>
      </c>
      <c r="G275" s="207"/>
      <c r="H275" s="1">
        <f t="shared" si="25"/>
        <v>0</v>
      </c>
      <c r="I275" s="72">
        <v>8</v>
      </c>
      <c r="J275" s="1">
        <f t="shared" si="26"/>
        <v>0</v>
      </c>
      <c r="K275" s="1">
        <f t="shared" si="27"/>
        <v>0</v>
      </c>
      <c r="L275" s="1">
        <f t="shared" si="28"/>
        <v>0</v>
      </c>
    </row>
    <row r="276" spans="1:12" ht="39" customHeight="1" x14ac:dyDescent="0.2">
      <c r="B276" s="363">
        <v>239</v>
      </c>
      <c r="C276" s="204" t="s">
        <v>562</v>
      </c>
      <c r="D276" s="206"/>
      <c r="E276" s="288" t="s">
        <v>432</v>
      </c>
      <c r="F276" s="287">
        <v>2</v>
      </c>
      <c r="G276" s="207"/>
      <c r="H276" s="1">
        <f t="shared" si="25"/>
        <v>0</v>
      </c>
      <c r="I276" s="72">
        <v>8</v>
      </c>
      <c r="J276" s="1">
        <f t="shared" si="26"/>
        <v>0</v>
      </c>
      <c r="K276" s="1">
        <f t="shared" si="27"/>
        <v>0</v>
      </c>
      <c r="L276" s="1">
        <f t="shared" si="28"/>
        <v>0</v>
      </c>
    </row>
    <row r="277" spans="1:12" ht="43.5" customHeight="1" x14ac:dyDescent="0.2">
      <c r="B277" s="360">
        <v>240</v>
      </c>
      <c r="C277" s="204" t="s">
        <v>152</v>
      </c>
      <c r="D277" s="206"/>
      <c r="E277" s="287" t="s">
        <v>43</v>
      </c>
      <c r="F277" s="287">
        <v>200</v>
      </c>
      <c r="G277" s="207"/>
      <c r="H277" s="1">
        <f t="shared" si="25"/>
        <v>0</v>
      </c>
      <c r="I277" s="72">
        <v>8</v>
      </c>
      <c r="J277" s="1">
        <f t="shared" si="26"/>
        <v>0</v>
      </c>
      <c r="K277" s="1">
        <f t="shared" si="27"/>
        <v>0</v>
      </c>
      <c r="L277" s="1">
        <f t="shared" si="28"/>
        <v>0</v>
      </c>
    </row>
    <row r="278" spans="1:12" ht="25.5" customHeight="1" x14ac:dyDescent="0.2">
      <c r="B278" s="363">
        <v>241</v>
      </c>
      <c r="C278" s="204" t="s">
        <v>151</v>
      </c>
      <c r="D278" s="206"/>
      <c r="E278" s="287" t="s">
        <v>43</v>
      </c>
      <c r="F278" s="287">
        <v>180</v>
      </c>
      <c r="G278" s="207"/>
      <c r="H278" s="1">
        <f t="shared" si="25"/>
        <v>0</v>
      </c>
      <c r="I278" s="72">
        <v>8</v>
      </c>
      <c r="J278" s="1">
        <f t="shared" si="26"/>
        <v>0</v>
      </c>
      <c r="K278" s="1">
        <f t="shared" si="27"/>
        <v>0</v>
      </c>
      <c r="L278" s="1">
        <f t="shared" si="28"/>
        <v>0</v>
      </c>
    </row>
    <row r="279" spans="1:12" ht="31.5" customHeight="1" x14ac:dyDescent="0.2">
      <c r="B279" s="360">
        <v>242</v>
      </c>
      <c r="C279" s="204" t="s">
        <v>333</v>
      </c>
      <c r="D279" s="206"/>
      <c r="E279" s="287" t="s">
        <v>43</v>
      </c>
      <c r="F279" s="287">
        <v>2</v>
      </c>
      <c r="G279" s="207"/>
      <c r="H279" s="1">
        <f t="shared" si="25"/>
        <v>0</v>
      </c>
      <c r="I279" s="72">
        <v>8</v>
      </c>
      <c r="J279" s="1">
        <f t="shared" si="26"/>
        <v>0</v>
      </c>
      <c r="K279" s="1">
        <f t="shared" si="27"/>
        <v>0</v>
      </c>
      <c r="L279" s="1">
        <f t="shared" si="28"/>
        <v>0</v>
      </c>
    </row>
    <row r="280" spans="1:12" ht="44.25" customHeight="1" x14ac:dyDescent="0.2">
      <c r="B280" s="363">
        <v>243</v>
      </c>
      <c r="C280" s="204" t="s">
        <v>275</v>
      </c>
      <c r="D280" s="206"/>
      <c r="E280" s="287" t="s">
        <v>43</v>
      </c>
      <c r="F280" s="287">
        <v>40</v>
      </c>
      <c r="G280" s="207"/>
      <c r="H280" s="1">
        <f t="shared" si="25"/>
        <v>0</v>
      </c>
      <c r="I280" s="72">
        <v>8</v>
      </c>
      <c r="J280" s="1">
        <f t="shared" si="26"/>
        <v>0</v>
      </c>
      <c r="K280" s="1">
        <f t="shared" si="27"/>
        <v>0</v>
      </c>
      <c r="L280" s="1">
        <f t="shared" si="28"/>
        <v>0</v>
      </c>
    </row>
    <row r="281" spans="1:12" ht="42.75" customHeight="1" x14ac:dyDescent="0.2">
      <c r="B281" s="360">
        <v>244</v>
      </c>
      <c r="C281" s="197" t="s">
        <v>458</v>
      </c>
      <c r="D281" s="206"/>
      <c r="E281" s="288" t="s">
        <v>432</v>
      </c>
      <c r="F281" s="241">
        <v>2</v>
      </c>
      <c r="G281" s="207"/>
      <c r="H281" s="1">
        <f t="shared" si="25"/>
        <v>0</v>
      </c>
      <c r="I281" s="72">
        <v>8</v>
      </c>
      <c r="J281" s="1">
        <f t="shared" si="26"/>
        <v>0</v>
      </c>
      <c r="K281" s="1">
        <f t="shared" si="27"/>
        <v>0</v>
      </c>
      <c r="L281" s="1">
        <f t="shared" si="28"/>
        <v>0</v>
      </c>
    </row>
    <row r="282" spans="1:12" ht="30" customHeight="1" x14ac:dyDescent="0.2">
      <c r="B282" s="363">
        <v>245</v>
      </c>
      <c r="C282" s="204" t="s">
        <v>10</v>
      </c>
      <c r="D282" s="206"/>
      <c r="E282" s="287" t="s">
        <v>43</v>
      </c>
      <c r="F282" s="287">
        <v>110</v>
      </c>
      <c r="G282" s="207"/>
      <c r="H282" s="1">
        <f t="shared" si="25"/>
        <v>0</v>
      </c>
      <c r="I282" s="72">
        <v>8</v>
      </c>
      <c r="J282" s="1">
        <f t="shared" si="26"/>
        <v>0</v>
      </c>
      <c r="K282" s="1">
        <f t="shared" si="27"/>
        <v>0</v>
      </c>
      <c r="L282" s="1">
        <f t="shared" si="28"/>
        <v>0</v>
      </c>
    </row>
    <row r="283" spans="1:12" ht="41.25" customHeight="1" x14ac:dyDescent="0.2">
      <c r="B283" s="360">
        <v>246</v>
      </c>
      <c r="C283" s="204" t="s">
        <v>11</v>
      </c>
      <c r="D283" s="206"/>
      <c r="E283" s="287" t="s">
        <v>43</v>
      </c>
      <c r="F283" s="287">
        <v>2</v>
      </c>
      <c r="G283" s="207"/>
      <c r="H283" s="1">
        <f t="shared" si="25"/>
        <v>0</v>
      </c>
      <c r="I283" s="72">
        <v>8</v>
      </c>
      <c r="J283" s="1">
        <f t="shared" si="26"/>
        <v>0</v>
      </c>
      <c r="K283" s="1">
        <f t="shared" si="27"/>
        <v>0</v>
      </c>
      <c r="L283" s="1">
        <f t="shared" si="28"/>
        <v>0</v>
      </c>
    </row>
    <row r="284" spans="1:12" ht="41.25" customHeight="1" x14ac:dyDescent="0.2">
      <c r="B284" s="363">
        <v>247</v>
      </c>
      <c r="C284" s="204" t="s">
        <v>9</v>
      </c>
      <c r="D284" s="206"/>
      <c r="E284" s="287" t="s">
        <v>43</v>
      </c>
      <c r="F284" s="287">
        <v>75</v>
      </c>
      <c r="G284" s="207"/>
      <c r="H284" s="1">
        <f t="shared" si="25"/>
        <v>0</v>
      </c>
      <c r="I284" s="72">
        <v>8</v>
      </c>
      <c r="J284" s="1">
        <f t="shared" si="26"/>
        <v>0</v>
      </c>
      <c r="K284" s="1">
        <f t="shared" si="27"/>
        <v>0</v>
      </c>
      <c r="L284" s="1">
        <f t="shared" si="28"/>
        <v>0</v>
      </c>
    </row>
    <row r="285" spans="1:12" ht="72.75" customHeight="1" x14ac:dyDescent="0.2">
      <c r="B285" s="360">
        <v>248</v>
      </c>
      <c r="C285" s="204" t="s">
        <v>114</v>
      </c>
      <c r="D285" s="206"/>
      <c r="E285" s="287" t="s">
        <v>43</v>
      </c>
      <c r="F285" s="287">
        <v>20</v>
      </c>
      <c r="G285" s="207"/>
      <c r="H285" s="1">
        <f t="shared" si="25"/>
        <v>0</v>
      </c>
      <c r="I285" s="72">
        <v>8</v>
      </c>
      <c r="J285" s="1">
        <f t="shared" si="26"/>
        <v>0</v>
      </c>
      <c r="K285" s="1">
        <f t="shared" si="27"/>
        <v>0</v>
      </c>
      <c r="L285" s="1">
        <f t="shared" si="28"/>
        <v>0</v>
      </c>
    </row>
    <row r="286" spans="1:12" ht="67.5" customHeight="1" x14ac:dyDescent="0.2">
      <c r="A286" s="467"/>
      <c r="B286" s="449">
        <v>249</v>
      </c>
      <c r="C286" s="426" t="s">
        <v>785</v>
      </c>
      <c r="D286" s="447"/>
      <c r="E286" s="443" t="s">
        <v>43</v>
      </c>
      <c r="F286" s="443">
        <v>10</v>
      </c>
      <c r="G286" s="444"/>
      <c r="H286" s="445">
        <f t="shared" si="25"/>
        <v>0</v>
      </c>
      <c r="I286" s="446">
        <v>8</v>
      </c>
      <c r="J286" s="445">
        <f t="shared" si="26"/>
        <v>0</v>
      </c>
      <c r="K286" s="445">
        <f t="shared" si="27"/>
        <v>0</v>
      </c>
      <c r="L286" s="445">
        <f t="shared" si="28"/>
        <v>0</v>
      </c>
    </row>
    <row r="287" spans="1:12" ht="36" x14ac:dyDescent="0.2">
      <c r="B287" s="360">
        <v>250</v>
      </c>
      <c r="C287" s="204" t="s">
        <v>157</v>
      </c>
      <c r="D287" s="206"/>
      <c r="E287" s="287" t="s">
        <v>43</v>
      </c>
      <c r="F287" s="287">
        <v>190</v>
      </c>
      <c r="G287" s="207"/>
      <c r="H287" s="1">
        <f t="shared" ref="H287:H358" si="32">G287*F287</f>
        <v>0</v>
      </c>
      <c r="I287" s="72">
        <v>8</v>
      </c>
      <c r="J287" s="1">
        <f t="shared" ref="J287:J358" si="33">K287-H287</f>
        <v>0</v>
      </c>
      <c r="K287" s="1">
        <f t="shared" ref="K287:K358" si="34">H287*1.08</f>
        <v>0</v>
      </c>
      <c r="L287" s="1">
        <f t="shared" ref="L287:L358" si="35">G287*1.08</f>
        <v>0</v>
      </c>
    </row>
    <row r="288" spans="1:12" ht="24" x14ac:dyDescent="0.2">
      <c r="B288" s="363">
        <v>251</v>
      </c>
      <c r="C288" s="204" t="s">
        <v>61</v>
      </c>
      <c r="D288" s="206"/>
      <c r="E288" s="287" t="s">
        <v>43</v>
      </c>
      <c r="F288" s="287">
        <v>256</v>
      </c>
      <c r="G288" s="207"/>
      <c r="H288" s="1">
        <f t="shared" si="32"/>
        <v>0</v>
      </c>
      <c r="I288" s="72">
        <v>8</v>
      </c>
      <c r="J288" s="1">
        <f t="shared" si="33"/>
        <v>0</v>
      </c>
      <c r="K288" s="1">
        <f t="shared" si="34"/>
        <v>0</v>
      </c>
      <c r="L288" s="1">
        <f t="shared" si="35"/>
        <v>0</v>
      </c>
    </row>
    <row r="289" spans="2:12" ht="32.25" customHeight="1" x14ac:dyDescent="0.2">
      <c r="B289" s="360">
        <v>252</v>
      </c>
      <c r="C289" s="204" t="s">
        <v>158</v>
      </c>
      <c r="D289" s="206"/>
      <c r="E289" s="287" t="s">
        <v>43</v>
      </c>
      <c r="F289" s="287">
        <v>8</v>
      </c>
      <c r="G289" s="207"/>
      <c r="H289" s="1">
        <f t="shared" si="32"/>
        <v>0</v>
      </c>
      <c r="I289" s="72">
        <v>8</v>
      </c>
      <c r="J289" s="1">
        <f t="shared" si="33"/>
        <v>0</v>
      </c>
      <c r="K289" s="1">
        <f t="shared" si="34"/>
        <v>0</v>
      </c>
      <c r="L289" s="1">
        <f t="shared" si="35"/>
        <v>0</v>
      </c>
    </row>
    <row r="290" spans="2:12" ht="33" customHeight="1" x14ac:dyDescent="0.2">
      <c r="B290" s="363">
        <v>253</v>
      </c>
      <c r="C290" s="204" t="s">
        <v>276</v>
      </c>
      <c r="D290" s="206"/>
      <c r="E290" s="287" t="s">
        <v>43</v>
      </c>
      <c r="F290" s="287">
        <v>160</v>
      </c>
      <c r="G290" s="207"/>
      <c r="H290" s="1">
        <f t="shared" si="32"/>
        <v>0</v>
      </c>
      <c r="I290" s="72">
        <v>8</v>
      </c>
      <c r="J290" s="1">
        <f t="shared" si="33"/>
        <v>0</v>
      </c>
      <c r="K290" s="1">
        <f t="shared" si="34"/>
        <v>0</v>
      </c>
      <c r="L290" s="1">
        <f t="shared" si="35"/>
        <v>0</v>
      </c>
    </row>
    <row r="291" spans="2:12" ht="75.75" customHeight="1" x14ac:dyDescent="0.2">
      <c r="B291" s="360">
        <v>254</v>
      </c>
      <c r="C291" s="204" t="s">
        <v>418</v>
      </c>
      <c r="D291" s="206"/>
      <c r="E291" s="287" t="s">
        <v>43</v>
      </c>
      <c r="F291" s="287">
        <v>2</v>
      </c>
      <c r="G291" s="207"/>
      <c r="H291" s="1">
        <f t="shared" si="32"/>
        <v>0</v>
      </c>
      <c r="I291" s="72">
        <v>8</v>
      </c>
      <c r="J291" s="1">
        <f t="shared" si="33"/>
        <v>0</v>
      </c>
      <c r="K291" s="1">
        <f t="shared" si="34"/>
        <v>0</v>
      </c>
      <c r="L291" s="1">
        <f t="shared" si="35"/>
        <v>0</v>
      </c>
    </row>
    <row r="292" spans="2:12" ht="40.5" customHeight="1" x14ac:dyDescent="0.2">
      <c r="B292" s="363">
        <v>255</v>
      </c>
      <c r="C292" s="55" t="s">
        <v>443</v>
      </c>
      <c r="D292" s="206"/>
      <c r="E292" s="288" t="s">
        <v>432</v>
      </c>
      <c r="F292" s="241">
        <v>2</v>
      </c>
      <c r="G292" s="207"/>
      <c r="H292" s="1">
        <f t="shared" si="32"/>
        <v>0</v>
      </c>
      <c r="I292" s="72">
        <v>8</v>
      </c>
      <c r="J292" s="1">
        <f t="shared" si="33"/>
        <v>0</v>
      </c>
      <c r="K292" s="1">
        <f t="shared" si="34"/>
        <v>0</v>
      </c>
      <c r="L292" s="1">
        <f t="shared" si="35"/>
        <v>0</v>
      </c>
    </row>
    <row r="293" spans="2:12" ht="30" customHeight="1" x14ac:dyDescent="0.2">
      <c r="B293" s="360">
        <v>256</v>
      </c>
      <c r="C293" s="204" t="s">
        <v>161</v>
      </c>
      <c r="D293" s="206"/>
      <c r="E293" s="287" t="s">
        <v>43</v>
      </c>
      <c r="F293" s="287">
        <v>8</v>
      </c>
      <c r="G293" s="207"/>
      <c r="H293" s="1">
        <f t="shared" si="32"/>
        <v>0</v>
      </c>
      <c r="I293" s="72">
        <v>8</v>
      </c>
      <c r="J293" s="1">
        <f t="shared" si="33"/>
        <v>0</v>
      </c>
      <c r="K293" s="1">
        <f t="shared" si="34"/>
        <v>0</v>
      </c>
      <c r="L293" s="1">
        <f t="shared" si="35"/>
        <v>0</v>
      </c>
    </row>
    <row r="294" spans="2:12" ht="70.5" customHeight="1" x14ac:dyDescent="0.2">
      <c r="B294" s="512">
        <v>257</v>
      </c>
      <c r="C294" s="426" t="s">
        <v>749</v>
      </c>
      <c r="D294" s="447"/>
      <c r="E294" s="443" t="s">
        <v>43</v>
      </c>
      <c r="F294" s="443">
        <v>1000</v>
      </c>
      <c r="G294" s="444"/>
      <c r="H294" s="445">
        <f t="shared" si="32"/>
        <v>0</v>
      </c>
      <c r="I294" s="446">
        <v>8</v>
      </c>
      <c r="J294" s="445">
        <f t="shared" si="33"/>
        <v>0</v>
      </c>
      <c r="K294" s="445">
        <f t="shared" si="34"/>
        <v>0</v>
      </c>
      <c r="L294" s="445">
        <f t="shared" si="35"/>
        <v>0</v>
      </c>
    </row>
    <row r="295" spans="2:12" ht="70.5" customHeight="1" x14ac:dyDescent="0.2">
      <c r="B295" s="513"/>
      <c r="C295" s="426" t="s">
        <v>748</v>
      </c>
      <c r="D295" s="447"/>
      <c r="E295" s="443" t="s">
        <v>432</v>
      </c>
      <c r="F295" s="443">
        <v>500</v>
      </c>
      <c r="G295" s="444"/>
      <c r="H295" s="445">
        <f t="shared" si="32"/>
        <v>0</v>
      </c>
      <c r="I295" s="446">
        <v>8</v>
      </c>
      <c r="J295" s="445">
        <f t="shared" si="33"/>
        <v>0</v>
      </c>
      <c r="K295" s="445">
        <f t="shared" si="34"/>
        <v>0</v>
      </c>
      <c r="L295" s="445">
        <f t="shared" si="35"/>
        <v>0</v>
      </c>
    </row>
    <row r="296" spans="2:12" ht="42" customHeight="1" x14ac:dyDescent="0.2">
      <c r="B296" s="514"/>
      <c r="C296" s="434" t="s">
        <v>469</v>
      </c>
      <c r="D296" s="447"/>
      <c r="E296" s="443"/>
      <c r="F296" s="443"/>
      <c r="G296" s="444"/>
      <c r="H296" s="445"/>
      <c r="I296" s="446"/>
      <c r="J296" s="445"/>
      <c r="K296" s="445"/>
      <c r="L296" s="445"/>
    </row>
    <row r="297" spans="2:12" ht="66.75" customHeight="1" x14ac:dyDescent="0.2">
      <c r="B297" s="360">
        <v>258</v>
      </c>
      <c r="C297" s="204" t="s">
        <v>606</v>
      </c>
      <c r="D297" s="206"/>
      <c r="E297" s="287" t="s">
        <v>43</v>
      </c>
      <c r="F297" s="287">
        <v>2</v>
      </c>
      <c r="G297" s="207"/>
      <c r="H297" s="1">
        <f t="shared" si="32"/>
        <v>0</v>
      </c>
      <c r="I297" s="72">
        <v>8</v>
      </c>
      <c r="J297" s="1">
        <f t="shared" si="33"/>
        <v>0</v>
      </c>
      <c r="K297" s="1">
        <f t="shared" si="34"/>
        <v>0</v>
      </c>
      <c r="L297" s="1">
        <f t="shared" si="35"/>
        <v>0</v>
      </c>
    </row>
    <row r="298" spans="2:12" ht="38.25" customHeight="1" x14ac:dyDescent="0.2">
      <c r="B298" s="363">
        <v>259</v>
      </c>
      <c r="C298" s="204" t="s">
        <v>419</v>
      </c>
      <c r="D298" s="206"/>
      <c r="E298" s="287" t="s">
        <v>43</v>
      </c>
      <c r="F298" s="287">
        <v>4</v>
      </c>
      <c r="G298" s="207"/>
      <c r="H298" s="1">
        <f t="shared" si="32"/>
        <v>0</v>
      </c>
      <c r="I298" s="72">
        <v>8</v>
      </c>
      <c r="J298" s="1">
        <f t="shared" si="33"/>
        <v>0</v>
      </c>
      <c r="K298" s="1">
        <f t="shared" si="34"/>
        <v>0</v>
      </c>
      <c r="L298" s="1">
        <f t="shared" si="35"/>
        <v>0</v>
      </c>
    </row>
    <row r="299" spans="2:12" ht="27.75" customHeight="1" x14ac:dyDescent="0.2">
      <c r="B299" s="360">
        <v>260</v>
      </c>
      <c r="C299" s="204" t="s">
        <v>164</v>
      </c>
      <c r="D299" s="206"/>
      <c r="E299" s="287" t="s">
        <v>43</v>
      </c>
      <c r="F299" s="287">
        <v>130</v>
      </c>
      <c r="G299" s="207"/>
      <c r="H299" s="1">
        <f t="shared" si="32"/>
        <v>0</v>
      </c>
      <c r="I299" s="72">
        <v>8</v>
      </c>
      <c r="J299" s="1">
        <f t="shared" si="33"/>
        <v>0</v>
      </c>
      <c r="K299" s="1">
        <f t="shared" si="34"/>
        <v>0</v>
      </c>
      <c r="L299" s="1">
        <f t="shared" si="35"/>
        <v>0</v>
      </c>
    </row>
    <row r="300" spans="2:12" ht="130.5" customHeight="1" x14ac:dyDescent="0.2">
      <c r="B300" s="363">
        <v>261</v>
      </c>
      <c r="C300" s="204" t="s">
        <v>699</v>
      </c>
      <c r="D300" s="206"/>
      <c r="E300" s="287" t="s">
        <v>43</v>
      </c>
      <c r="F300" s="287">
        <v>20</v>
      </c>
      <c r="G300" s="207"/>
      <c r="H300" s="1">
        <f t="shared" si="32"/>
        <v>0</v>
      </c>
      <c r="I300" s="72">
        <v>8</v>
      </c>
      <c r="J300" s="1">
        <f t="shared" si="33"/>
        <v>0</v>
      </c>
      <c r="K300" s="1">
        <f t="shared" si="34"/>
        <v>0</v>
      </c>
      <c r="L300" s="1">
        <f t="shared" si="35"/>
        <v>0</v>
      </c>
    </row>
    <row r="301" spans="2:12" ht="62.25" customHeight="1" x14ac:dyDescent="0.2">
      <c r="B301" s="360">
        <v>262</v>
      </c>
      <c r="C301" s="204" t="s">
        <v>700</v>
      </c>
      <c r="D301" s="206"/>
      <c r="E301" s="287" t="s">
        <v>64</v>
      </c>
      <c r="F301" s="287">
        <v>120</v>
      </c>
      <c r="G301" s="207"/>
      <c r="H301" s="1">
        <f t="shared" si="32"/>
        <v>0</v>
      </c>
      <c r="I301" s="72">
        <v>8</v>
      </c>
      <c r="J301" s="1">
        <f t="shared" si="33"/>
        <v>0</v>
      </c>
      <c r="K301" s="1">
        <f t="shared" si="34"/>
        <v>0</v>
      </c>
      <c r="L301" s="1">
        <f t="shared" si="35"/>
        <v>0</v>
      </c>
    </row>
    <row r="302" spans="2:12" ht="63" customHeight="1" x14ac:dyDescent="0.2">
      <c r="B302" s="363">
        <v>263</v>
      </c>
      <c r="C302" s="204" t="s">
        <v>701</v>
      </c>
      <c r="D302" s="206"/>
      <c r="E302" s="287" t="s">
        <v>64</v>
      </c>
      <c r="F302" s="287">
        <v>120</v>
      </c>
      <c r="G302" s="207"/>
      <c r="H302" s="1">
        <f t="shared" si="32"/>
        <v>0</v>
      </c>
      <c r="I302" s="72">
        <v>8</v>
      </c>
      <c r="J302" s="1">
        <f t="shared" si="33"/>
        <v>0</v>
      </c>
      <c r="K302" s="1">
        <f t="shared" si="34"/>
        <v>0</v>
      </c>
      <c r="L302" s="1">
        <f t="shared" si="35"/>
        <v>0</v>
      </c>
    </row>
    <row r="303" spans="2:12" ht="39" customHeight="1" x14ac:dyDescent="0.2">
      <c r="B303" s="360">
        <v>264</v>
      </c>
      <c r="C303" s="204" t="s">
        <v>376</v>
      </c>
      <c r="D303" s="206"/>
      <c r="E303" s="287" t="s">
        <v>43</v>
      </c>
      <c r="F303" s="287">
        <v>8</v>
      </c>
      <c r="G303" s="207"/>
      <c r="H303" s="1">
        <f t="shared" si="32"/>
        <v>0</v>
      </c>
      <c r="I303" s="72">
        <v>8</v>
      </c>
      <c r="J303" s="1">
        <f t="shared" si="33"/>
        <v>0</v>
      </c>
      <c r="K303" s="1">
        <f t="shared" si="34"/>
        <v>0</v>
      </c>
      <c r="L303" s="1">
        <f t="shared" si="35"/>
        <v>0</v>
      </c>
    </row>
    <row r="304" spans="2:12" ht="28.5" customHeight="1" x14ac:dyDescent="0.2">
      <c r="B304" s="363">
        <v>265</v>
      </c>
      <c r="C304" s="204" t="s">
        <v>587</v>
      </c>
      <c r="D304" s="206"/>
      <c r="E304" s="287" t="s">
        <v>432</v>
      </c>
      <c r="F304" s="287">
        <v>2</v>
      </c>
      <c r="G304" s="207"/>
      <c r="H304" s="1">
        <f t="shared" si="32"/>
        <v>0</v>
      </c>
      <c r="I304" s="72">
        <v>8</v>
      </c>
      <c r="J304" s="1">
        <f t="shared" si="33"/>
        <v>0</v>
      </c>
      <c r="K304" s="1">
        <f t="shared" si="34"/>
        <v>0</v>
      </c>
      <c r="L304" s="1">
        <f t="shared" si="35"/>
        <v>0</v>
      </c>
    </row>
    <row r="305" spans="1:12" ht="35.25" customHeight="1" x14ac:dyDescent="0.2">
      <c r="B305" s="482">
        <v>266</v>
      </c>
      <c r="C305" s="426" t="s">
        <v>786</v>
      </c>
      <c r="D305" s="447"/>
      <c r="E305" s="443" t="s">
        <v>432</v>
      </c>
      <c r="F305" s="443">
        <v>2</v>
      </c>
      <c r="G305" s="444"/>
      <c r="H305" s="445">
        <f t="shared" si="32"/>
        <v>0</v>
      </c>
      <c r="I305" s="446">
        <v>8</v>
      </c>
      <c r="J305" s="445">
        <f t="shared" si="33"/>
        <v>0</v>
      </c>
      <c r="K305" s="445">
        <f t="shared" si="34"/>
        <v>0</v>
      </c>
      <c r="L305" s="445">
        <f t="shared" si="35"/>
        <v>0</v>
      </c>
    </row>
    <row r="306" spans="1:12" ht="37.5" customHeight="1" x14ac:dyDescent="0.2">
      <c r="B306" s="363">
        <v>267</v>
      </c>
      <c r="C306" s="204" t="s">
        <v>326</v>
      </c>
      <c r="D306" s="206"/>
      <c r="E306" s="287" t="s">
        <v>43</v>
      </c>
      <c r="F306" s="44">
        <v>14</v>
      </c>
      <c r="G306" s="207"/>
      <c r="H306" s="1">
        <f t="shared" si="32"/>
        <v>0</v>
      </c>
      <c r="I306" s="72">
        <v>8</v>
      </c>
      <c r="J306" s="1">
        <f t="shared" si="33"/>
        <v>0</v>
      </c>
      <c r="K306" s="1">
        <f t="shared" si="34"/>
        <v>0</v>
      </c>
      <c r="L306" s="1">
        <f t="shared" si="35"/>
        <v>0</v>
      </c>
    </row>
    <row r="307" spans="1:12" ht="45" customHeight="1" x14ac:dyDescent="0.2">
      <c r="B307" s="515">
        <v>268</v>
      </c>
      <c r="C307" s="426" t="s">
        <v>296</v>
      </c>
      <c r="D307" s="447"/>
      <c r="E307" s="443" t="s">
        <v>43</v>
      </c>
      <c r="F307" s="443">
        <v>150</v>
      </c>
      <c r="G307" s="444"/>
      <c r="H307" s="445">
        <f t="shared" si="32"/>
        <v>0</v>
      </c>
      <c r="I307" s="446">
        <v>8</v>
      </c>
      <c r="J307" s="445">
        <f t="shared" si="33"/>
        <v>0</v>
      </c>
      <c r="K307" s="445">
        <f t="shared" si="34"/>
        <v>0</v>
      </c>
      <c r="L307" s="445">
        <f t="shared" si="35"/>
        <v>0</v>
      </c>
    </row>
    <row r="308" spans="1:12" ht="45" customHeight="1" x14ac:dyDescent="0.2">
      <c r="B308" s="517"/>
      <c r="C308" s="426" t="s">
        <v>787</v>
      </c>
      <c r="D308" s="447"/>
      <c r="E308" s="443" t="s">
        <v>43</v>
      </c>
      <c r="F308" s="443">
        <v>300</v>
      </c>
      <c r="G308" s="444"/>
      <c r="H308" s="445">
        <f t="shared" si="32"/>
        <v>0</v>
      </c>
      <c r="I308" s="446"/>
      <c r="J308" s="445">
        <f t="shared" si="33"/>
        <v>0</v>
      </c>
      <c r="K308" s="445">
        <f t="shared" si="34"/>
        <v>0</v>
      </c>
      <c r="L308" s="445">
        <f t="shared" si="35"/>
        <v>0</v>
      </c>
    </row>
    <row r="309" spans="1:12" ht="45" customHeight="1" x14ac:dyDescent="0.2">
      <c r="B309" s="482"/>
      <c r="C309" s="434" t="s">
        <v>469</v>
      </c>
      <c r="D309" s="447"/>
      <c r="E309" s="443"/>
      <c r="F309" s="443"/>
      <c r="G309" s="444"/>
      <c r="H309" s="445"/>
      <c r="I309" s="446"/>
      <c r="J309" s="445"/>
      <c r="K309" s="445"/>
      <c r="L309" s="445"/>
    </row>
    <row r="310" spans="1:12" ht="87.75" customHeight="1" x14ac:dyDescent="0.2">
      <c r="B310" s="363">
        <v>269</v>
      </c>
      <c r="C310" s="204" t="s">
        <v>702</v>
      </c>
      <c r="D310" s="206"/>
      <c r="E310" s="287" t="s">
        <v>43</v>
      </c>
      <c r="F310" s="287">
        <v>34</v>
      </c>
      <c r="G310" s="207"/>
      <c r="H310" s="1">
        <f t="shared" si="32"/>
        <v>0</v>
      </c>
      <c r="I310" s="72">
        <v>8</v>
      </c>
      <c r="J310" s="1">
        <f t="shared" si="33"/>
        <v>0</v>
      </c>
      <c r="K310" s="1">
        <f t="shared" si="34"/>
        <v>0</v>
      </c>
      <c r="L310" s="1">
        <f t="shared" si="35"/>
        <v>0</v>
      </c>
    </row>
    <row r="311" spans="1:12" ht="80.25" customHeight="1" x14ac:dyDescent="0.2">
      <c r="B311" s="360">
        <v>270</v>
      </c>
      <c r="C311" s="204" t="s">
        <v>703</v>
      </c>
      <c r="D311" s="206"/>
      <c r="E311" s="287" t="s">
        <v>43</v>
      </c>
      <c r="F311" s="287">
        <v>38</v>
      </c>
      <c r="G311" s="207"/>
      <c r="H311" s="1">
        <f t="shared" si="32"/>
        <v>0</v>
      </c>
      <c r="I311" s="72">
        <v>8</v>
      </c>
      <c r="J311" s="1">
        <f t="shared" si="33"/>
        <v>0</v>
      </c>
      <c r="K311" s="1">
        <f t="shared" si="34"/>
        <v>0</v>
      </c>
      <c r="L311" s="1">
        <f t="shared" si="35"/>
        <v>0</v>
      </c>
    </row>
    <row r="312" spans="1:12" ht="57.75" customHeight="1" x14ac:dyDescent="0.2">
      <c r="B312" s="363">
        <v>271</v>
      </c>
      <c r="C312" s="204" t="s">
        <v>69</v>
      </c>
      <c r="D312" s="206"/>
      <c r="E312" s="287" t="s">
        <v>43</v>
      </c>
      <c r="F312" s="287">
        <v>2</v>
      </c>
      <c r="G312" s="207"/>
      <c r="H312" s="1">
        <f t="shared" si="32"/>
        <v>0</v>
      </c>
      <c r="I312" s="72">
        <v>8</v>
      </c>
      <c r="J312" s="1">
        <f t="shared" si="33"/>
        <v>0</v>
      </c>
      <c r="K312" s="1">
        <f t="shared" si="34"/>
        <v>0</v>
      </c>
      <c r="L312" s="1">
        <f t="shared" si="35"/>
        <v>0</v>
      </c>
    </row>
    <row r="313" spans="1:12" ht="58.5" customHeight="1" x14ac:dyDescent="0.2">
      <c r="A313" s="467"/>
      <c r="B313" s="482">
        <v>272</v>
      </c>
      <c r="C313" s="426" t="s">
        <v>788</v>
      </c>
      <c r="D313" s="447"/>
      <c r="E313" s="443" t="s">
        <v>43</v>
      </c>
      <c r="F313" s="443">
        <v>114</v>
      </c>
      <c r="G313" s="444"/>
      <c r="H313" s="445">
        <f t="shared" si="32"/>
        <v>0</v>
      </c>
      <c r="I313" s="446">
        <v>8</v>
      </c>
      <c r="J313" s="445">
        <f t="shared" si="33"/>
        <v>0</v>
      </c>
      <c r="K313" s="445">
        <f t="shared" si="34"/>
        <v>0</v>
      </c>
      <c r="L313" s="445">
        <f t="shared" si="35"/>
        <v>0</v>
      </c>
    </row>
    <row r="314" spans="1:12" ht="46.5" customHeight="1" x14ac:dyDescent="0.2">
      <c r="B314" s="363">
        <v>273</v>
      </c>
      <c r="C314" s="204" t="s">
        <v>167</v>
      </c>
      <c r="D314" s="206"/>
      <c r="E314" s="287" t="s">
        <v>43</v>
      </c>
      <c r="F314" s="287">
        <v>18</v>
      </c>
      <c r="G314" s="207"/>
      <c r="H314" s="1">
        <f t="shared" si="32"/>
        <v>0</v>
      </c>
      <c r="I314" s="72">
        <v>8</v>
      </c>
      <c r="J314" s="1">
        <f t="shared" si="33"/>
        <v>0</v>
      </c>
      <c r="K314" s="1">
        <f t="shared" si="34"/>
        <v>0</v>
      </c>
      <c r="L314" s="1">
        <f t="shared" si="35"/>
        <v>0</v>
      </c>
    </row>
    <row r="315" spans="1:12" ht="60" customHeight="1" x14ac:dyDescent="0.2">
      <c r="B315" s="360">
        <v>274</v>
      </c>
      <c r="C315" s="204" t="s">
        <v>704</v>
      </c>
      <c r="D315" s="206"/>
      <c r="E315" s="287" t="s">
        <v>43</v>
      </c>
      <c r="F315" s="287">
        <v>6</v>
      </c>
      <c r="G315" s="207"/>
      <c r="H315" s="1">
        <f t="shared" si="32"/>
        <v>0</v>
      </c>
      <c r="I315" s="72">
        <v>8</v>
      </c>
      <c r="J315" s="1">
        <f t="shared" si="33"/>
        <v>0</v>
      </c>
      <c r="K315" s="1">
        <f t="shared" si="34"/>
        <v>0</v>
      </c>
      <c r="L315" s="1">
        <f t="shared" si="35"/>
        <v>0</v>
      </c>
    </row>
    <row r="316" spans="1:12" ht="40.5" customHeight="1" x14ac:dyDescent="0.2">
      <c r="B316" s="363">
        <v>275</v>
      </c>
      <c r="C316" s="204" t="s">
        <v>168</v>
      </c>
      <c r="D316" s="206"/>
      <c r="E316" s="287" t="s">
        <v>43</v>
      </c>
      <c r="F316" s="287">
        <v>4</v>
      </c>
      <c r="G316" s="207"/>
      <c r="H316" s="1">
        <f t="shared" si="32"/>
        <v>0</v>
      </c>
      <c r="I316" s="72">
        <v>8</v>
      </c>
      <c r="J316" s="1">
        <f t="shared" si="33"/>
        <v>0</v>
      </c>
      <c r="K316" s="1">
        <f t="shared" si="34"/>
        <v>0</v>
      </c>
      <c r="L316" s="1">
        <f t="shared" si="35"/>
        <v>0</v>
      </c>
    </row>
    <row r="317" spans="1:12" ht="24" x14ac:dyDescent="0.2">
      <c r="B317" s="360">
        <v>276</v>
      </c>
      <c r="C317" s="204" t="s">
        <v>169</v>
      </c>
      <c r="D317" s="206"/>
      <c r="E317" s="287" t="s">
        <v>43</v>
      </c>
      <c r="F317" s="287">
        <v>6</v>
      </c>
      <c r="G317" s="207"/>
      <c r="H317" s="1">
        <f t="shared" si="32"/>
        <v>0</v>
      </c>
      <c r="I317" s="72">
        <v>8</v>
      </c>
      <c r="J317" s="1">
        <f t="shared" si="33"/>
        <v>0</v>
      </c>
      <c r="K317" s="1">
        <f t="shared" si="34"/>
        <v>0</v>
      </c>
      <c r="L317" s="1">
        <f t="shared" si="35"/>
        <v>0</v>
      </c>
    </row>
    <row r="318" spans="1:12" ht="42" customHeight="1" x14ac:dyDescent="0.2">
      <c r="B318" s="363">
        <v>277</v>
      </c>
      <c r="C318" s="204" t="s">
        <v>394</v>
      </c>
      <c r="D318" s="206"/>
      <c r="E318" s="287" t="s">
        <v>43</v>
      </c>
      <c r="F318" s="287">
        <v>1200</v>
      </c>
      <c r="G318" s="207"/>
      <c r="H318" s="1">
        <f t="shared" si="32"/>
        <v>0</v>
      </c>
      <c r="I318" s="72">
        <v>8</v>
      </c>
      <c r="J318" s="1">
        <f t="shared" si="33"/>
        <v>0</v>
      </c>
      <c r="K318" s="1">
        <f t="shared" si="34"/>
        <v>0</v>
      </c>
      <c r="L318" s="1">
        <f t="shared" si="35"/>
        <v>0</v>
      </c>
    </row>
    <row r="319" spans="1:12" ht="24" x14ac:dyDescent="0.2">
      <c r="B319" s="360">
        <v>278</v>
      </c>
      <c r="C319" s="204" t="s">
        <v>170</v>
      </c>
      <c r="D319" s="206"/>
      <c r="E319" s="287" t="s">
        <v>43</v>
      </c>
      <c r="F319" s="287">
        <v>4</v>
      </c>
      <c r="G319" s="207"/>
      <c r="H319" s="1">
        <f t="shared" si="32"/>
        <v>0</v>
      </c>
      <c r="I319" s="72">
        <v>8</v>
      </c>
      <c r="J319" s="1">
        <f t="shared" si="33"/>
        <v>0</v>
      </c>
      <c r="K319" s="1">
        <f t="shared" si="34"/>
        <v>0</v>
      </c>
      <c r="L319" s="1">
        <f t="shared" si="35"/>
        <v>0</v>
      </c>
    </row>
    <row r="320" spans="1:12" ht="36" customHeight="1" x14ac:dyDescent="0.2">
      <c r="B320" s="363">
        <v>279</v>
      </c>
      <c r="C320" s="204" t="s">
        <v>171</v>
      </c>
      <c r="D320" s="206"/>
      <c r="E320" s="287" t="s">
        <v>43</v>
      </c>
      <c r="F320" s="287">
        <v>2</v>
      </c>
      <c r="G320" s="207"/>
      <c r="H320" s="1">
        <f t="shared" si="32"/>
        <v>0</v>
      </c>
      <c r="I320" s="72">
        <v>8</v>
      </c>
      <c r="J320" s="1">
        <f t="shared" si="33"/>
        <v>0</v>
      </c>
      <c r="K320" s="1">
        <f t="shared" si="34"/>
        <v>0</v>
      </c>
      <c r="L320" s="1">
        <f t="shared" si="35"/>
        <v>0</v>
      </c>
    </row>
    <row r="321" spans="2:12" ht="33" customHeight="1" x14ac:dyDescent="0.2">
      <c r="B321" s="360">
        <v>280</v>
      </c>
      <c r="C321" s="204" t="s">
        <v>360</v>
      </c>
      <c r="D321" s="206"/>
      <c r="E321" s="287" t="s">
        <v>43</v>
      </c>
      <c r="F321" s="287">
        <v>24</v>
      </c>
      <c r="G321" s="207"/>
      <c r="H321" s="1">
        <f t="shared" si="32"/>
        <v>0</v>
      </c>
      <c r="I321" s="72">
        <v>8</v>
      </c>
      <c r="J321" s="1">
        <f t="shared" si="33"/>
        <v>0</v>
      </c>
      <c r="K321" s="1">
        <f t="shared" si="34"/>
        <v>0</v>
      </c>
      <c r="L321" s="1">
        <f t="shared" si="35"/>
        <v>0</v>
      </c>
    </row>
    <row r="322" spans="2:12" ht="297" customHeight="1" x14ac:dyDescent="0.2">
      <c r="B322" s="363">
        <v>281</v>
      </c>
      <c r="C322" s="204" t="s">
        <v>435</v>
      </c>
      <c r="D322" s="113"/>
      <c r="E322" s="287" t="s">
        <v>43</v>
      </c>
      <c r="F322" s="287">
        <v>950</v>
      </c>
      <c r="G322" s="207"/>
      <c r="H322" s="1">
        <f t="shared" si="32"/>
        <v>0</v>
      </c>
      <c r="I322" s="72">
        <v>8</v>
      </c>
      <c r="J322" s="1">
        <f t="shared" si="33"/>
        <v>0</v>
      </c>
      <c r="K322" s="1">
        <f t="shared" si="34"/>
        <v>0</v>
      </c>
      <c r="L322" s="1">
        <f t="shared" si="35"/>
        <v>0</v>
      </c>
    </row>
    <row r="323" spans="2:12" ht="39.75" customHeight="1" x14ac:dyDescent="0.2">
      <c r="B323" s="360">
        <v>282</v>
      </c>
      <c r="C323" s="204" t="s">
        <v>176</v>
      </c>
      <c r="D323" s="206"/>
      <c r="E323" s="287" t="s">
        <v>43</v>
      </c>
      <c r="F323" s="287">
        <v>40</v>
      </c>
      <c r="G323" s="207"/>
      <c r="H323" s="1">
        <f t="shared" si="32"/>
        <v>0</v>
      </c>
      <c r="I323" s="72">
        <v>8</v>
      </c>
      <c r="J323" s="1">
        <f t="shared" si="33"/>
        <v>0</v>
      </c>
      <c r="K323" s="1">
        <f t="shared" si="34"/>
        <v>0</v>
      </c>
      <c r="L323" s="1">
        <f t="shared" si="35"/>
        <v>0</v>
      </c>
    </row>
    <row r="324" spans="2:12" ht="30" customHeight="1" x14ac:dyDescent="0.2">
      <c r="B324" s="508">
        <v>283</v>
      </c>
      <c r="C324" s="450" t="s">
        <v>313</v>
      </c>
      <c r="D324" s="442"/>
      <c r="E324" s="443" t="s">
        <v>43</v>
      </c>
      <c r="F324" s="443">
        <v>1</v>
      </c>
      <c r="G324" s="444"/>
      <c r="H324" s="445">
        <f t="shared" si="32"/>
        <v>0</v>
      </c>
      <c r="I324" s="446">
        <v>8</v>
      </c>
      <c r="J324" s="445">
        <f t="shared" si="33"/>
        <v>0</v>
      </c>
      <c r="K324" s="445">
        <f t="shared" si="34"/>
        <v>0</v>
      </c>
      <c r="L324" s="445">
        <f t="shared" si="35"/>
        <v>0</v>
      </c>
    </row>
    <row r="325" spans="2:12" ht="39.75" customHeight="1" x14ac:dyDescent="0.2">
      <c r="B325" s="526">
        <v>284</v>
      </c>
      <c r="C325" s="204" t="s">
        <v>337</v>
      </c>
      <c r="D325" s="206"/>
      <c r="E325" s="287" t="s">
        <v>43</v>
      </c>
      <c r="F325" s="287">
        <v>70</v>
      </c>
      <c r="G325" s="207"/>
      <c r="H325" s="1">
        <f t="shared" si="32"/>
        <v>0</v>
      </c>
      <c r="I325" s="72">
        <v>8</v>
      </c>
      <c r="J325" s="1">
        <f t="shared" si="33"/>
        <v>0</v>
      </c>
      <c r="K325" s="1">
        <f t="shared" si="34"/>
        <v>0</v>
      </c>
      <c r="L325" s="1">
        <f t="shared" si="35"/>
        <v>0</v>
      </c>
    </row>
    <row r="326" spans="2:12" ht="36" customHeight="1" x14ac:dyDescent="0.2">
      <c r="B326" s="527"/>
      <c r="C326" s="204" t="s">
        <v>336</v>
      </c>
      <c r="D326" s="206"/>
      <c r="E326" s="287" t="s">
        <v>43</v>
      </c>
      <c r="F326" s="287">
        <v>140</v>
      </c>
      <c r="G326" s="207"/>
      <c r="H326" s="1">
        <f t="shared" si="32"/>
        <v>0</v>
      </c>
      <c r="I326" s="72">
        <v>8</v>
      </c>
      <c r="J326" s="1">
        <f t="shared" si="33"/>
        <v>0</v>
      </c>
      <c r="K326" s="1">
        <f t="shared" si="34"/>
        <v>0</v>
      </c>
      <c r="L326" s="1">
        <f t="shared" si="35"/>
        <v>0</v>
      </c>
    </row>
    <row r="327" spans="2:12" ht="61.5" customHeight="1" x14ac:dyDescent="0.2">
      <c r="B327" s="528"/>
      <c r="C327" s="105" t="s">
        <v>469</v>
      </c>
      <c r="D327" s="206"/>
      <c r="E327" s="287"/>
      <c r="F327" s="287">
        <v>0</v>
      </c>
      <c r="G327" s="207"/>
      <c r="H327" s="1">
        <f t="shared" si="32"/>
        <v>0</v>
      </c>
      <c r="I327" s="72"/>
      <c r="J327" s="1">
        <f t="shared" si="33"/>
        <v>0</v>
      </c>
      <c r="K327" s="1">
        <f t="shared" si="34"/>
        <v>0</v>
      </c>
      <c r="L327" s="1">
        <f t="shared" si="35"/>
        <v>0</v>
      </c>
    </row>
    <row r="328" spans="2:12" ht="40.5" customHeight="1" x14ac:dyDescent="0.2">
      <c r="B328" s="360">
        <v>285</v>
      </c>
      <c r="C328" s="204" t="s">
        <v>144</v>
      </c>
      <c r="D328" s="206"/>
      <c r="E328" s="287" t="s">
        <v>43</v>
      </c>
      <c r="F328" s="287">
        <v>4</v>
      </c>
      <c r="G328" s="207"/>
      <c r="H328" s="1">
        <f t="shared" si="32"/>
        <v>0</v>
      </c>
      <c r="I328" s="72">
        <v>8</v>
      </c>
      <c r="J328" s="1">
        <f t="shared" si="33"/>
        <v>0</v>
      </c>
      <c r="K328" s="1">
        <f t="shared" si="34"/>
        <v>0</v>
      </c>
      <c r="L328" s="1">
        <f t="shared" si="35"/>
        <v>0</v>
      </c>
    </row>
    <row r="329" spans="2:12" ht="90" customHeight="1" x14ac:dyDescent="0.2">
      <c r="B329" s="360">
        <v>286</v>
      </c>
      <c r="C329" s="204" t="s">
        <v>705</v>
      </c>
      <c r="D329" s="206"/>
      <c r="E329" s="287" t="s">
        <v>43</v>
      </c>
      <c r="F329" s="287">
        <v>6</v>
      </c>
      <c r="G329" s="207"/>
      <c r="H329" s="1">
        <f t="shared" si="32"/>
        <v>0</v>
      </c>
      <c r="I329" s="72">
        <v>8</v>
      </c>
      <c r="J329" s="1">
        <f t="shared" si="33"/>
        <v>0</v>
      </c>
      <c r="K329" s="1">
        <f t="shared" si="34"/>
        <v>0</v>
      </c>
      <c r="L329" s="1">
        <f t="shared" si="35"/>
        <v>0</v>
      </c>
    </row>
    <row r="330" spans="2:12" ht="42" customHeight="1" x14ac:dyDescent="0.2">
      <c r="B330" s="360">
        <v>287</v>
      </c>
      <c r="C330" s="204" t="s">
        <v>706</v>
      </c>
      <c r="D330" s="206"/>
      <c r="E330" s="287" t="s">
        <v>43</v>
      </c>
      <c r="F330" s="287">
        <v>16</v>
      </c>
      <c r="G330" s="207"/>
      <c r="H330" s="1">
        <f t="shared" si="32"/>
        <v>0</v>
      </c>
      <c r="I330" s="72">
        <v>8</v>
      </c>
      <c r="J330" s="1">
        <f t="shared" si="33"/>
        <v>0</v>
      </c>
      <c r="K330" s="1">
        <f t="shared" si="34"/>
        <v>0</v>
      </c>
      <c r="L330" s="1">
        <f t="shared" si="35"/>
        <v>0</v>
      </c>
    </row>
    <row r="331" spans="2:12" ht="40.5" customHeight="1" x14ac:dyDescent="0.2">
      <c r="B331" s="360">
        <v>288</v>
      </c>
      <c r="C331" s="204" t="s">
        <v>707</v>
      </c>
      <c r="D331" s="206"/>
      <c r="E331" s="289" t="s">
        <v>432</v>
      </c>
      <c r="F331" s="287">
        <v>120</v>
      </c>
      <c r="G331" s="207"/>
      <c r="H331" s="1">
        <f t="shared" si="32"/>
        <v>0</v>
      </c>
      <c r="I331" s="72">
        <v>23</v>
      </c>
      <c r="J331" s="1">
        <f t="shared" si="33"/>
        <v>0</v>
      </c>
      <c r="K331" s="1">
        <f>H331*1.23</f>
        <v>0</v>
      </c>
      <c r="L331" s="1">
        <f>G331*1.23</f>
        <v>0</v>
      </c>
    </row>
    <row r="332" spans="2:12" ht="49.5" customHeight="1" x14ac:dyDescent="0.2">
      <c r="B332" s="360">
        <v>289</v>
      </c>
      <c r="C332" s="204" t="s">
        <v>184</v>
      </c>
      <c r="D332" s="206"/>
      <c r="E332" s="287" t="s">
        <v>43</v>
      </c>
      <c r="F332" s="287">
        <v>2</v>
      </c>
      <c r="G332" s="207"/>
      <c r="H332" s="1">
        <f t="shared" si="32"/>
        <v>0</v>
      </c>
      <c r="I332" s="72">
        <v>8</v>
      </c>
      <c r="J332" s="1">
        <f t="shared" si="33"/>
        <v>0</v>
      </c>
      <c r="K332" s="1">
        <f t="shared" si="34"/>
        <v>0</v>
      </c>
      <c r="L332" s="1">
        <f t="shared" si="35"/>
        <v>0</v>
      </c>
    </row>
    <row r="333" spans="2:12" ht="129.75" customHeight="1" x14ac:dyDescent="0.2">
      <c r="B333" s="360">
        <v>290</v>
      </c>
      <c r="C333" s="57" t="s">
        <v>733</v>
      </c>
      <c r="D333" s="206"/>
      <c r="E333" s="56" t="s">
        <v>43</v>
      </c>
      <c r="F333" s="298">
        <v>70</v>
      </c>
      <c r="G333" s="207"/>
      <c r="H333" s="1">
        <f t="shared" si="32"/>
        <v>0</v>
      </c>
      <c r="I333" s="58">
        <v>8</v>
      </c>
      <c r="J333" s="1">
        <f t="shared" si="33"/>
        <v>0</v>
      </c>
      <c r="K333" s="1">
        <f t="shared" si="34"/>
        <v>0</v>
      </c>
      <c r="L333" s="1">
        <f t="shared" si="35"/>
        <v>0</v>
      </c>
    </row>
    <row r="334" spans="2:12" ht="122.25" customHeight="1" x14ac:dyDescent="0.2">
      <c r="B334" s="360">
        <v>291</v>
      </c>
      <c r="C334" s="57" t="s">
        <v>734</v>
      </c>
      <c r="D334" s="206"/>
      <c r="E334" s="56" t="s">
        <v>43</v>
      </c>
      <c r="F334" s="298">
        <v>108</v>
      </c>
      <c r="G334" s="207"/>
      <c r="H334" s="1">
        <f t="shared" si="32"/>
        <v>0</v>
      </c>
      <c r="I334" s="58">
        <v>8</v>
      </c>
      <c r="J334" s="1">
        <f t="shared" si="33"/>
        <v>0</v>
      </c>
      <c r="K334" s="1">
        <f t="shared" si="34"/>
        <v>0</v>
      </c>
      <c r="L334" s="1">
        <f t="shared" si="35"/>
        <v>0</v>
      </c>
    </row>
    <row r="335" spans="2:12" ht="52.5" customHeight="1" x14ac:dyDescent="0.2">
      <c r="B335" s="360">
        <v>292</v>
      </c>
      <c r="C335" s="204" t="s">
        <v>174</v>
      </c>
      <c r="D335" s="206"/>
      <c r="E335" s="287" t="s">
        <v>43</v>
      </c>
      <c r="F335" s="287">
        <v>18</v>
      </c>
      <c r="G335" s="207"/>
      <c r="H335" s="1">
        <f t="shared" si="32"/>
        <v>0</v>
      </c>
      <c r="I335" s="72">
        <v>8</v>
      </c>
      <c r="J335" s="1">
        <f t="shared" si="33"/>
        <v>0</v>
      </c>
      <c r="K335" s="1">
        <f t="shared" si="34"/>
        <v>0</v>
      </c>
      <c r="L335" s="1">
        <f t="shared" si="35"/>
        <v>0</v>
      </c>
    </row>
    <row r="336" spans="2:12" ht="54" customHeight="1" x14ac:dyDescent="0.2">
      <c r="B336" s="360">
        <v>293</v>
      </c>
      <c r="C336" s="204" t="s">
        <v>175</v>
      </c>
      <c r="D336" s="206"/>
      <c r="E336" s="287" t="s">
        <v>43</v>
      </c>
      <c r="F336" s="287">
        <v>6</v>
      </c>
      <c r="G336" s="207"/>
      <c r="H336" s="1">
        <f t="shared" si="32"/>
        <v>0</v>
      </c>
      <c r="I336" s="72">
        <v>8</v>
      </c>
      <c r="J336" s="1">
        <f t="shared" si="33"/>
        <v>0</v>
      </c>
      <c r="K336" s="1">
        <f t="shared" si="34"/>
        <v>0</v>
      </c>
      <c r="L336" s="1">
        <f t="shared" si="35"/>
        <v>0</v>
      </c>
    </row>
    <row r="337" spans="1:138" ht="36" x14ac:dyDescent="0.2">
      <c r="B337" s="360">
        <v>294</v>
      </c>
      <c r="C337" s="204" t="s">
        <v>188</v>
      </c>
      <c r="D337" s="206"/>
      <c r="E337" s="287" t="s">
        <v>43</v>
      </c>
      <c r="F337" s="287">
        <v>4</v>
      </c>
      <c r="G337" s="207"/>
      <c r="H337" s="1">
        <f t="shared" si="32"/>
        <v>0</v>
      </c>
      <c r="I337" s="72">
        <v>8</v>
      </c>
      <c r="J337" s="1">
        <f t="shared" si="33"/>
        <v>0</v>
      </c>
      <c r="K337" s="1">
        <f t="shared" si="34"/>
        <v>0</v>
      </c>
      <c r="L337" s="1">
        <f t="shared" si="35"/>
        <v>0</v>
      </c>
    </row>
    <row r="338" spans="1:138" ht="55.5" customHeight="1" x14ac:dyDescent="0.2">
      <c r="B338" s="482">
        <v>295</v>
      </c>
      <c r="C338" s="426" t="s">
        <v>789</v>
      </c>
      <c r="D338" s="447"/>
      <c r="E338" s="448" t="s">
        <v>43</v>
      </c>
      <c r="F338" s="448">
        <v>3200</v>
      </c>
      <c r="G338" s="444"/>
      <c r="H338" s="445">
        <f t="shared" si="32"/>
        <v>0</v>
      </c>
      <c r="I338" s="446">
        <v>8</v>
      </c>
      <c r="J338" s="445">
        <f t="shared" si="33"/>
        <v>0</v>
      </c>
      <c r="K338" s="445">
        <f t="shared" si="34"/>
        <v>0</v>
      </c>
      <c r="L338" s="445">
        <f t="shared" si="35"/>
        <v>0</v>
      </c>
    </row>
    <row r="339" spans="1:138" s="201" customFormat="1" ht="42.75" customHeight="1" x14ac:dyDescent="0.2">
      <c r="A339" s="359"/>
      <c r="B339" s="360">
        <v>296</v>
      </c>
      <c r="C339" s="204" t="s">
        <v>180</v>
      </c>
      <c r="D339" s="206"/>
      <c r="E339" s="287" t="s">
        <v>43</v>
      </c>
      <c r="F339" s="287">
        <v>2</v>
      </c>
      <c r="G339" s="207"/>
      <c r="H339" s="1">
        <f t="shared" si="32"/>
        <v>0</v>
      </c>
      <c r="I339" s="72">
        <v>8</v>
      </c>
      <c r="J339" s="1">
        <f t="shared" si="33"/>
        <v>0</v>
      </c>
      <c r="K339" s="1">
        <f t="shared" si="34"/>
        <v>0</v>
      </c>
      <c r="L339" s="1">
        <f t="shared" si="35"/>
        <v>0</v>
      </c>
      <c r="M339" s="359"/>
      <c r="N339" s="359"/>
      <c r="O339" s="359"/>
      <c r="P339" s="359"/>
      <c r="Q339" s="359"/>
      <c r="R339" s="359"/>
      <c r="S339" s="359"/>
      <c r="T339" s="359"/>
      <c r="U339" s="359"/>
      <c r="V339" s="359"/>
      <c r="W339" s="359"/>
      <c r="X339" s="359"/>
      <c r="Y339" s="359"/>
      <c r="Z339" s="359"/>
      <c r="AA339" s="359"/>
      <c r="AB339" s="359"/>
      <c r="AC339" s="359"/>
      <c r="AD339" s="359"/>
      <c r="AE339" s="359"/>
      <c r="AF339" s="354"/>
      <c r="AG339" s="354"/>
      <c r="AH339" s="354"/>
      <c r="AI339" s="354"/>
      <c r="BC339" s="354"/>
      <c r="BD339" s="354"/>
      <c r="BE339" s="354"/>
      <c r="BF339" s="354"/>
      <c r="BG339" s="354"/>
      <c r="BH339" s="354"/>
      <c r="BI339" s="354"/>
      <c r="BJ339" s="354"/>
      <c r="BK339" s="354"/>
      <c r="BL339" s="354"/>
      <c r="BM339" s="354"/>
      <c r="BN339" s="354"/>
      <c r="BO339" s="354"/>
      <c r="BP339" s="354"/>
      <c r="BQ339" s="354"/>
      <c r="BR339" s="354"/>
      <c r="BS339" s="354"/>
      <c r="BT339" s="354"/>
      <c r="BU339" s="354"/>
      <c r="BV339" s="354"/>
      <c r="BW339" s="354"/>
      <c r="BX339" s="354"/>
      <c r="BY339" s="354"/>
      <c r="BZ339" s="354"/>
      <c r="CA339" s="354"/>
      <c r="CB339" s="354"/>
      <c r="CC339" s="354"/>
      <c r="CD339" s="354"/>
      <c r="CE339" s="354"/>
      <c r="CF339" s="354"/>
      <c r="CG339" s="354"/>
      <c r="CH339" s="354"/>
      <c r="CI339" s="354"/>
      <c r="CJ339" s="354"/>
      <c r="CK339" s="354"/>
      <c r="CL339" s="354"/>
      <c r="CM339" s="354"/>
      <c r="CN339" s="354"/>
      <c r="CO339" s="354"/>
      <c r="CP339" s="354"/>
      <c r="CQ339" s="354"/>
      <c r="CR339" s="354"/>
      <c r="CS339" s="354"/>
      <c r="CT339" s="354"/>
      <c r="CU339" s="354"/>
      <c r="CV339" s="354"/>
      <c r="CW339" s="354"/>
      <c r="CX339" s="354"/>
      <c r="CY339" s="354"/>
      <c r="CZ339" s="354"/>
      <c r="DA339" s="354"/>
      <c r="DB339" s="354"/>
      <c r="DC339" s="354"/>
      <c r="DD339" s="354"/>
      <c r="DE339" s="354"/>
      <c r="DF339" s="354"/>
      <c r="DG339" s="354"/>
      <c r="DH339" s="354"/>
      <c r="DI339" s="354"/>
      <c r="DJ339" s="354"/>
      <c r="DK339" s="354"/>
      <c r="DL339" s="354"/>
      <c r="DM339" s="354"/>
      <c r="DN339" s="354"/>
      <c r="DO339" s="354"/>
      <c r="DP339" s="354"/>
      <c r="DQ339" s="354"/>
      <c r="DR339" s="354"/>
      <c r="DS339" s="354"/>
      <c r="DT339" s="354"/>
      <c r="DU339" s="354"/>
      <c r="DV339" s="354"/>
      <c r="DW339" s="354"/>
      <c r="DX339" s="354"/>
      <c r="DY339" s="354"/>
      <c r="DZ339" s="354"/>
      <c r="EA339" s="354"/>
      <c r="EB339" s="354"/>
      <c r="EC339" s="354"/>
      <c r="ED339" s="354"/>
      <c r="EE339" s="354"/>
      <c r="EF339" s="354"/>
      <c r="EG339" s="354"/>
      <c r="EH339" s="354"/>
    </row>
    <row r="340" spans="1:138" ht="28.5" customHeight="1" x14ac:dyDescent="0.2">
      <c r="B340" s="360">
        <v>297</v>
      </c>
      <c r="C340" s="204" t="s">
        <v>561</v>
      </c>
      <c r="D340" s="206"/>
      <c r="E340" s="288" t="s">
        <v>43</v>
      </c>
      <c r="F340" s="300">
        <v>80</v>
      </c>
      <c r="G340" s="207"/>
      <c r="H340" s="1">
        <f t="shared" si="32"/>
        <v>0</v>
      </c>
      <c r="I340" s="72">
        <v>8</v>
      </c>
      <c r="J340" s="1">
        <f t="shared" si="33"/>
        <v>0</v>
      </c>
      <c r="K340" s="1">
        <f t="shared" si="34"/>
        <v>0</v>
      </c>
      <c r="L340" s="1">
        <f t="shared" si="35"/>
        <v>0</v>
      </c>
    </row>
    <row r="341" spans="1:138" ht="41.25" customHeight="1" x14ac:dyDescent="0.2">
      <c r="B341" s="360">
        <v>298</v>
      </c>
      <c r="C341" s="204" t="s">
        <v>378</v>
      </c>
      <c r="D341" s="206"/>
      <c r="E341" s="287" t="s">
        <v>43</v>
      </c>
      <c r="F341" s="287">
        <v>2</v>
      </c>
      <c r="G341" s="207"/>
      <c r="H341" s="1">
        <f t="shared" si="32"/>
        <v>0</v>
      </c>
      <c r="I341" s="72">
        <v>8</v>
      </c>
      <c r="J341" s="1">
        <f t="shared" si="33"/>
        <v>0</v>
      </c>
      <c r="K341" s="1">
        <f t="shared" si="34"/>
        <v>0</v>
      </c>
      <c r="L341" s="1">
        <f t="shared" si="35"/>
        <v>0</v>
      </c>
    </row>
    <row r="342" spans="1:138" ht="107.25" customHeight="1" x14ac:dyDescent="0.2">
      <c r="B342" s="360">
        <v>299</v>
      </c>
      <c r="C342" s="104" t="s">
        <v>461</v>
      </c>
      <c r="D342" s="206"/>
      <c r="E342" s="287" t="s">
        <v>229</v>
      </c>
      <c r="F342" s="287">
        <v>100</v>
      </c>
      <c r="G342" s="207"/>
      <c r="H342" s="1">
        <f t="shared" si="32"/>
        <v>0</v>
      </c>
      <c r="I342" s="72">
        <v>8</v>
      </c>
      <c r="J342" s="1">
        <f t="shared" si="33"/>
        <v>0</v>
      </c>
      <c r="K342" s="1">
        <f t="shared" si="34"/>
        <v>0</v>
      </c>
      <c r="L342" s="1">
        <f t="shared" si="35"/>
        <v>0</v>
      </c>
    </row>
    <row r="343" spans="1:138" ht="60" customHeight="1" x14ac:dyDescent="0.2">
      <c r="B343" s="360">
        <v>300</v>
      </c>
      <c r="C343" s="204" t="s">
        <v>26</v>
      </c>
      <c r="D343" s="206"/>
      <c r="E343" s="287" t="s">
        <v>43</v>
      </c>
      <c r="F343" s="287">
        <v>26</v>
      </c>
      <c r="G343" s="207"/>
      <c r="H343" s="1">
        <f t="shared" si="32"/>
        <v>0</v>
      </c>
      <c r="I343" s="72">
        <v>8</v>
      </c>
      <c r="J343" s="1">
        <f t="shared" si="33"/>
        <v>0</v>
      </c>
      <c r="K343" s="1">
        <f t="shared" si="34"/>
        <v>0</v>
      </c>
      <c r="L343" s="1">
        <f t="shared" si="35"/>
        <v>0</v>
      </c>
    </row>
    <row r="344" spans="1:138" ht="35.25" customHeight="1" x14ac:dyDescent="0.2">
      <c r="A344" s="467"/>
      <c r="B344" s="482">
        <v>301</v>
      </c>
      <c r="C344" s="426" t="s">
        <v>790</v>
      </c>
      <c r="D344" s="447"/>
      <c r="E344" s="443" t="s">
        <v>43</v>
      </c>
      <c r="F344" s="443">
        <v>2</v>
      </c>
      <c r="G344" s="444"/>
      <c r="H344" s="445">
        <f t="shared" si="32"/>
        <v>0</v>
      </c>
      <c r="I344" s="446">
        <v>8</v>
      </c>
      <c r="J344" s="445">
        <f t="shared" si="33"/>
        <v>0</v>
      </c>
      <c r="K344" s="445">
        <f t="shared" si="34"/>
        <v>0</v>
      </c>
      <c r="L344" s="445">
        <f t="shared" si="35"/>
        <v>0</v>
      </c>
    </row>
    <row r="345" spans="1:138" ht="32.25" customHeight="1" x14ac:dyDescent="0.2">
      <c r="B345" s="360">
        <v>302</v>
      </c>
      <c r="C345" s="204" t="s">
        <v>404</v>
      </c>
      <c r="D345" s="206"/>
      <c r="E345" s="287" t="s">
        <v>43</v>
      </c>
      <c r="F345" s="287">
        <v>54</v>
      </c>
      <c r="G345" s="207"/>
      <c r="H345" s="1">
        <f t="shared" si="32"/>
        <v>0</v>
      </c>
      <c r="I345" s="72">
        <v>8</v>
      </c>
      <c r="J345" s="1">
        <f t="shared" si="33"/>
        <v>0</v>
      </c>
      <c r="K345" s="1">
        <f t="shared" si="34"/>
        <v>0</v>
      </c>
      <c r="L345" s="1">
        <f t="shared" si="35"/>
        <v>0</v>
      </c>
    </row>
    <row r="346" spans="1:138" ht="24" x14ac:dyDescent="0.2">
      <c r="B346" s="360">
        <v>303</v>
      </c>
      <c r="C346" s="204" t="s">
        <v>185</v>
      </c>
      <c r="D346" s="206"/>
      <c r="E346" s="287" t="s">
        <v>43</v>
      </c>
      <c r="F346" s="287">
        <v>4</v>
      </c>
      <c r="G346" s="207"/>
      <c r="H346" s="1">
        <f t="shared" si="32"/>
        <v>0</v>
      </c>
      <c r="I346" s="72">
        <v>8</v>
      </c>
      <c r="J346" s="1">
        <f t="shared" si="33"/>
        <v>0</v>
      </c>
      <c r="K346" s="1">
        <f t="shared" si="34"/>
        <v>0</v>
      </c>
      <c r="L346" s="1">
        <f t="shared" si="35"/>
        <v>0</v>
      </c>
    </row>
    <row r="347" spans="1:138" ht="37.5" customHeight="1" x14ac:dyDescent="0.2">
      <c r="B347" s="515">
        <v>304</v>
      </c>
      <c r="C347" s="426" t="s">
        <v>405</v>
      </c>
      <c r="D347" s="447"/>
      <c r="E347" s="443" t="s">
        <v>43</v>
      </c>
      <c r="F347" s="448">
        <v>8</v>
      </c>
      <c r="G347" s="444"/>
      <c r="H347" s="445">
        <f t="shared" si="32"/>
        <v>0</v>
      </c>
      <c r="I347" s="446">
        <v>8</v>
      </c>
      <c r="J347" s="445">
        <f t="shared" si="33"/>
        <v>0</v>
      </c>
      <c r="K347" s="445">
        <f t="shared" si="34"/>
        <v>0</v>
      </c>
      <c r="L347" s="445">
        <f t="shared" si="35"/>
        <v>0</v>
      </c>
    </row>
    <row r="348" spans="1:138" ht="44.25" customHeight="1" x14ac:dyDescent="0.2">
      <c r="B348" s="516"/>
      <c r="C348" s="426" t="s">
        <v>745</v>
      </c>
      <c r="D348" s="447"/>
      <c r="E348" s="443" t="s">
        <v>432</v>
      </c>
      <c r="F348" s="448">
        <v>28</v>
      </c>
      <c r="G348" s="444"/>
      <c r="H348" s="445">
        <f t="shared" si="32"/>
        <v>0</v>
      </c>
      <c r="I348" s="446">
        <v>8</v>
      </c>
      <c r="J348" s="445">
        <f t="shared" si="33"/>
        <v>0</v>
      </c>
      <c r="K348" s="445">
        <f t="shared" si="34"/>
        <v>0</v>
      </c>
      <c r="L348" s="445">
        <f t="shared" si="35"/>
        <v>0</v>
      </c>
    </row>
    <row r="349" spans="1:138" ht="37.5" customHeight="1" x14ac:dyDescent="0.2">
      <c r="B349" s="517"/>
      <c r="C349" s="434" t="s">
        <v>469</v>
      </c>
      <c r="D349" s="447"/>
      <c r="E349" s="443"/>
      <c r="F349" s="448"/>
      <c r="G349" s="444"/>
      <c r="H349" s="445"/>
      <c r="I349" s="446"/>
      <c r="J349" s="445"/>
      <c r="K349" s="445"/>
      <c r="L349" s="445"/>
    </row>
    <row r="350" spans="1:138" ht="41.25" customHeight="1" x14ac:dyDescent="0.2">
      <c r="B350" s="515">
        <v>305</v>
      </c>
      <c r="C350" s="426" t="s">
        <v>406</v>
      </c>
      <c r="D350" s="447"/>
      <c r="E350" s="443" t="s">
        <v>43</v>
      </c>
      <c r="F350" s="448">
        <v>12</v>
      </c>
      <c r="G350" s="444"/>
      <c r="H350" s="445">
        <f t="shared" si="32"/>
        <v>0</v>
      </c>
      <c r="I350" s="446">
        <v>8</v>
      </c>
      <c r="J350" s="445">
        <f t="shared" si="33"/>
        <v>0</v>
      </c>
      <c r="K350" s="445">
        <f t="shared" si="34"/>
        <v>0</v>
      </c>
      <c r="L350" s="445">
        <f>G350*1.08</f>
        <v>0</v>
      </c>
    </row>
    <row r="351" spans="1:138" ht="42" customHeight="1" x14ac:dyDescent="0.2">
      <c r="B351" s="516"/>
      <c r="C351" s="426" t="s">
        <v>744</v>
      </c>
      <c r="D351" s="447"/>
      <c r="E351" s="443" t="s">
        <v>43</v>
      </c>
      <c r="F351" s="448">
        <v>42</v>
      </c>
      <c r="G351" s="444"/>
      <c r="H351" s="445">
        <f t="shared" si="32"/>
        <v>0</v>
      </c>
      <c r="I351" s="446">
        <v>8</v>
      </c>
      <c r="J351" s="445">
        <f t="shared" si="33"/>
        <v>0</v>
      </c>
      <c r="K351" s="445">
        <f t="shared" si="34"/>
        <v>0</v>
      </c>
      <c r="L351" s="445">
        <f>G351*1.08</f>
        <v>0</v>
      </c>
    </row>
    <row r="352" spans="1:138" ht="39.75" customHeight="1" x14ac:dyDescent="0.2">
      <c r="B352" s="517"/>
      <c r="C352" s="434" t="s">
        <v>469</v>
      </c>
      <c r="D352" s="447"/>
      <c r="E352" s="443"/>
      <c r="F352" s="448"/>
      <c r="G352" s="444"/>
      <c r="H352" s="445"/>
      <c r="I352" s="446"/>
      <c r="J352" s="445"/>
      <c r="K352" s="445"/>
      <c r="L352" s="445"/>
    </row>
    <row r="353" spans="2:12" ht="42.75" customHeight="1" x14ac:dyDescent="0.2">
      <c r="B353" s="360">
        <v>306</v>
      </c>
      <c r="C353" s="204" t="s">
        <v>314</v>
      </c>
      <c r="D353" s="206"/>
      <c r="E353" s="289" t="s">
        <v>43</v>
      </c>
      <c r="F353" s="44">
        <v>16</v>
      </c>
      <c r="G353" s="207"/>
      <c r="H353" s="1">
        <f t="shared" si="32"/>
        <v>0</v>
      </c>
      <c r="I353" s="72">
        <v>8</v>
      </c>
      <c r="J353" s="1">
        <f t="shared" si="33"/>
        <v>0</v>
      </c>
      <c r="K353" s="1">
        <f t="shared" si="34"/>
        <v>0</v>
      </c>
      <c r="L353" s="1">
        <f t="shared" si="35"/>
        <v>0</v>
      </c>
    </row>
    <row r="354" spans="2:12" ht="54" customHeight="1" x14ac:dyDescent="0.2">
      <c r="B354" s="360">
        <v>307</v>
      </c>
      <c r="C354" s="204" t="s">
        <v>219</v>
      </c>
      <c r="D354" s="206"/>
      <c r="E354" s="287" t="s">
        <v>43</v>
      </c>
      <c r="F354" s="287">
        <v>2</v>
      </c>
      <c r="G354" s="207"/>
      <c r="H354" s="1">
        <f t="shared" si="32"/>
        <v>0</v>
      </c>
      <c r="I354" s="72">
        <v>8</v>
      </c>
      <c r="J354" s="1">
        <f t="shared" si="33"/>
        <v>0</v>
      </c>
      <c r="K354" s="1">
        <f t="shared" si="34"/>
        <v>0</v>
      </c>
      <c r="L354" s="1">
        <f t="shared" si="35"/>
        <v>0</v>
      </c>
    </row>
    <row r="355" spans="2:12" ht="109.5" customHeight="1" x14ac:dyDescent="0.2">
      <c r="B355" s="360">
        <v>308</v>
      </c>
      <c r="C355" s="204" t="s">
        <v>708</v>
      </c>
      <c r="D355" s="206"/>
      <c r="E355" s="287" t="s">
        <v>64</v>
      </c>
      <c r="F355" s="287">
        <v>20</v>
      </c>
      <c r="G355" s="207"/>
      <c r="H355" s="1">
        <f t="shared" si="32"/>
        <v>0</v>
      </c>
      <c r="I355" s="72">
        <v>8</v>
      </c>
      <c r="J355" s="1">
        <f t="shared" si="33"/>
        <v>0</v>
      </c>
      <c r="K355" s="1">
        <f t="shared" si="34"/>
        <v>0</v>
      </c>
      <c r="L355" s="1">
        <f t="shared" si="35"/>
        <v>0</v>
      </c>
    </row>
    <row r="356" spans="2:12" ht="68.25" customHeight="1" x14ac:dyDescent="0.2">
      <c r="B356" s="360">
        <v>309</v>
      </c>
      <c r="C356" s="197" t="s">
        <v>453</v>
      </c>
      <c r="D356" s="206"/>
      <c r="E356" s="288" t="s">
        <v>432</v>
      </c>
      <c r="F356" s="241">
        <v>2</v>
      </c>
      <c r="G356" s="207"/>
      <c r="H356" s="1">
        <f t="shared" si="32"/>
        <v>0</v>
      </c>
      <c r="I356" s="72">
        <v>8</v>
      </c>
      <c r="J356" s="1">
        <f t="shared" si="33"/>
        <v>0</v>
      </c>
      <c r="K356" s="1">
        <f t="shared" si="34"/>
        <v>0</v>
      </c>
      <c r="L356" s="1">
        <f t="shared" si="35"/>
        <v>0</v>
      </c>
    </row>
    <row r="357" spans="2:12" ht="58.5" customHeight="1" x14ac:dyDescent="0.2">
      <c r="B357" s="360">
        <v>310</v>
      </c>
      <c r="C357" s="197" t="s">
        <v>452</v>
      </c>
      <c r="D357" s="206"/>
      <c r="E357" s="288" t="s">
        <v>432</v>
      </c>
      <c r="F357" s="241">
        <v>2</v>
      </c>
      <c r="G357" s="207"/>
      <c r="H357" s="1">
        <f t="shared" si="32"/>
        <v>0</v>
      </c>
      <c r="I357" s="72">
        <v>8</v>
      </c>
      <c r="J357" s="1">
        <f t="shared" si="33"/>
        <v>0</v>
      </c>
      <c r="K357" s="1">
        <f t="shared" si="34"/>
        <v>0</v>
      </c>
      <c r="L357" s="1">
        <f t="shared" si="35"/>
        <v>0</v>
      </c>
    </row>
    <row r="358" spans="2:12" ht="62.25" customHeight="1" x14ac:dyDescent="0.2">
      <c r="B358" s="360">
        <v>311</v>
      </c>
      <c r="C358" s="204" t="s">
        <v>395</v>
      </c>
      <c r="D358" s="206"/>
      <c r="E358" s="287" t="s">
        <v>43</v>
      </c>
      <c r="F358" s="287">
        <v>4</v>
      </c>
      <c r="G358" s="207"/>
      <c r="H358" s="1">
        <f t="shared" si="32"/>
        <v>0</v>
      </c>
      <c r="I358" s="72">
        <v>8</v>
      </c>
      <c r="J358" s="1">
        <f t="shared" si="33"/>
        <v>0</v>
      </c>
      <c r="K358" s="1">
        <f t="shared" si="34"/>
        <v>0</v>
      </c>
      <c r="L358" s="1">
        <f t="shared" si="35"/>
        <v>0</v>
      </c>
    </row>
    <row r="359" spans="2:12" ht="57" customHeight="1" x14ac:dyDescent="0.2">
      <c r="B359" s="360">
        <v>312</v>
      </c>
      <c r="C359" s="204" t="s">
        <v>468</v>
      </c>
      <c r="D359" s="206"/>
      <c r="E359" s="287" t="s">
        <v>432</v>
      </c>
      <c r="F359" s="296">
        <v>14</v>
      </c>
      <c r="G359" s="207"/>
      <c r="H359" s="1">
        <f t="shared" ref="H359:H422" si="36">G359*F359</f>
        <v>0</v>
      </c>
      <c r="I359" s="72">
        <v>8</v>
      </c>
      <c r="J359" s="1">
        <f t="shared" ref="J359:J422" si="37">K359-H359</f>
        <v>0</v>
      </c>
      <c r="K359" s="1">
        <f t="shared" ref="K359:K422" si="38">H359*1.08</f>
        <v>0</v>
      </c>
      <c r="L359" s="1">
        <f t="shared" ref="L359:L422" si="39">G359*1.08</f>
        <v>0</v>
      </c>
    </row>
    <row r="360" spans="2:12" ht="38.25" customHeight="1" x14ac:dyDescent="0.2">
      <c r="B360" s="360">
        <v>313</v>
      </c>
      <c r="C360" s="204" t="s">
        <v>280</v>
      </c>
      <c r="D360" s="206"/>
      <c r="E360" s="287" t="s">
        <v>43</v>
      </c>
      <c r="F360" s="287">
        <v>40</v>
      </c>
      <c r="G360" s="207"/>
      <c r="H360" s="1">
        <f t="shared" si="36"/>
        <v>0</v>
      </c>
      <c r="I360" s="72">
        <v>8</v>
      </c>
      <c r="J360" s="1">
        <f t="shared" si="37"/>
        <v>0</v>
      </c>
      <c r="K360" s="1">
        <f t="shared" si="38"/>
        <v>0</v>
      </c>
      <c r="L360" s="1">
        <f t="shared" si="39"/>
        <v>0</v>
      </c>
    </row>
    <row r="361" spans="2:12" ht="31.5" customHeight="1" x14ac:dyDescent="0.2">
      <c r="B361" s="360">
        <v>314</v>
      </c>
      <c r="C361" s="204" t="s">
        <v>279</v>
      </c>
      <c r="D361" s="206"/>
      <c r="E361" s="287" t="s">
        <v>43</v>
      </c>
      <c r="F361" s="287">
        <v>12</v>
      </c>
      <c r="G361" s="207"/>
      <c r="H361" s="1">
        <f t="shared" si="36"/>
        <v>0</v>
      </c>
      <c r="I361" s="72">
        <v>8</v>
      </c>
      <c r="J361" s="1">
        <f t="shared" si="37"/>
        <v>0</v>
      </c>
      <c r="K361" s="1">
        <f t="shared" si="38"/>
        <v>0</v>
      </c>
      <c r="L361" s="1">
        <f t="shared" si="39"/>
        <v>0</v>
      </c>
    </row>
    <row r="362" spans="2:12" ht="28.5" customHeight="1" x14ac:dyDescent="0.2">
      <c r="B362" s="360">
        <v>315</v>
      </c>
      <c r="C362" s="204" t="s">
        <v>281</v>
      </c>
      <c r="D362" s="206"/>
      <c r="E362" s="287" t="s">
        <v>43</v>
      </c>
      <c r="F362" s="287">
        <v>8</v>
      </c>
      <c r="G362" s="207"/>
      <c r="H362" s="1">
        <f t="shared" si="36"/>
        <v>0</v>
      </c>
      <c r="I362" s="72">
        <v>8</v>
      </c>
      <c r="J362" s="1">
        <f t="shared" si="37"/>
        <v>0</v>
      </c>
      <c r="K362" s="1">
        <f t="shared" si="38"/>
        <v>0</v>
      </c>
      <c r="L362" s="1">
        <f t="shared" si="39"/>
        <v>0</v>
      </c>
    </row>
    <row r="363" spans="2:12" ht="63" customHeight="1" x14ac:dyDescent="0.2">
      <c r="B363" s="360">
        <v>316</v>
      </c>
      <c r="C363" s="204" t="s">
        <v>709</v>
      </c>
      <c r="D363" s="206"/>
      <c r="E363" s="287" t="s">
        <v>43</v>
      </c>
      <c r="F363" s="287">
        <v>50</v>
      </c>
      <c r="G363" s="207"/>
      <c r="H363" s="1">
        <f t="shared" si="36"/>
        <v>0</v>
      </c>
      <c r="I363" s="72">
        <v>8</v>
      </c>
      <c r="J363" s="1">
        <f t="shared" si="37"/>
        <v>0</v>
      </c>
      <c r="K363" s="1">
        <f t="shared" si="38"/>
        <v>0</v>
      </c>
      <c r="L363" s="1">
        <f t="shared" si="39"/>
        <v>0</v>
      </c>
    </row>
    <row r="364" spans="2:12" ht="39" customHeight="1" x14ac:dyDescent="0.2">
      <c r="B364" s="360">
        <v>317</v>
      </c>
      <c r="C364" s="204" t="s">
        <v>470</v>
      </c>
      <c r="D364" s="111"/>
      <c r="E364" s="287" t="s">
        <v>43</v>
      </c>
      <c r="F364" s="287">
        <v>34</v>
      </c>
      <c r="G364" s="207"/>
      <c r="H364" s="1">
        <f t="shared" si="36"/>
        <v>0</v>
      </c>
      <c r="I364" s="72">
        <v>8</v>
      </c>
      <c r="J364" s="1">
        <f t="shared" si="37"/>
        <v>0</v>
      </c>
      <c r="K364" s="1">
        <f t="shared" si="38"/>
        <v>0</v>
      </c>
      <c r="L364" s="1">
        <f t="shared" si="39"/>
        <v>0</v>
      </c>
    </row>
    <row r="365" spans="2:12" ht="48" customHeight="1" x14ac:dyDescent="0.2">
      <c r="B365" s="360">
        <v>318</v>
      </c>
      <c r="C365" s="204" t="s">
        <v>334</v>
      </c>
      <c r="D365" s="206"/>
      <c r="E365" s="287" t="s">
        <v>43</v>
      </c>
      <c r="F365" s="287">
        <v>2</v>
      </c>
      <c r="G365" s="207"/>
      <c r="H365" s="1">
        <f t="shared" si="36"/>
        <v>0</v>
      </c>
      <c r="I365" s="72">
        <v>5</v>
      </c>
      <c r="J365" s="1">
        <f t="shared" si="37"/>
        <v>0</v>
      </c>
      <c r="K365" s="1">
        <f t="shared" si="38"/>
        <v>0</v>
      </c>
      <c r="L365" s="1">
        <f t="shared" si="39"/>
        <v>0</v>
      </c>
    </row>
    <row r="366" spans="2:12" ht="42.75" customHeight="1" x14ac:dyDescent="0.2">
      <c r="B366" s="360">
        <v>319</v>
      </c>
      <c r="C366" s="204" t="s">
        <v>79</v>
      </c>
      <c r="D366" s="206"/>
      <c r="E366" s="4" t="s">
        <v>43</v>
      </c>
      <c r="F366" s="205">
        <v>2</v>
      </c>
      <c r="G366" s="207"/>
      <c r="H366" s="1">
        <f t="shared" si="36"/>
        <v>0</v>
      </c>
      <c r="I366" s="72">
        <v>8</v>
      </c>
      <c r="J366" s="1">
        <f t="shared" si="37"/>
        <v>0</v>
      </c>
      <c r="K366" s="1">
        <f t="shared" si="38"/>
        <v>0</v>
      </c>
      <c r="L366" s="1">
        <f t="shared" si="39"/>
        <v>0</v>
      </c>
    </row>
    <row r="367" spans="2:12" ht="34.5" customHeight="1" x14ac:dyDescent="0.2">
      <c r="B367" s="360">
        <v>320</v>
      </c>
      <c r="C367" s="204" t="s">
        <v>186</v>
      </c>
      <c r="D367" s="206"/>
      <c r="E367" s="287" t="s">
        <v>43</v>
      </c>
      <c r="F367" s="287">
        <v>2</v>
      </c>
      <c r="G367" s="207"/>
      <c r="H367" s="1">
        <f t="shared" si="36"/>
        <v>0</v>
      </c>
      <c r="I367" s="72">
        <v>8</v>
      </c>
      <c r="J367" s="1">
        <f t="shared" si="37"/>
        <v>0</v>
      </c>
      <c r="K367" s="1">
        <f t="shared" si="38"/>
        <v>0</v>
      </c>
      <c r="L367" s="1">
        <f t="shared" si="39"/>
        <v>0</v>
      </c>
    </row>
    <row r="368" spans="2:12" ht="39" customHeight="1" x14ac:dyDescent="0.2">
      <c r="B368" s="360">
        <v>321</v>
      </c>
      <c r="C368" s="204" t="s">
        <v>191</v>
      </c>
      <c r="D368" s="206"/>
      <c r="E368" s="287" t="s">
        <v>43</v>
      </c>
      <c r="F368" s="287">
        <v>14</v>
      </c>
      <c r="G368" s="207"/>
      <c r="H368" s="1">
        <f t="shared" si="36"/>
        <v>0</v>
      </c>
      <c r="I368" s="72">
        <v>8</v>
      </c>
      <c r="J368" s="1">
        <f t="shared" si="37"/>
        <v>0</v>
      </c>
      <c r="K368" s="1">
        <f t="shared" si="38"/>
        <v>0</v>
      </c>
      <c r="L368" s="1">
        <f t="shared" si="39"/>
        <v>0</v>
      </c>
    </row>
    <row r="369" spans="2:12" ht="33.75" customHeight="1" x14ac:dyDescent="0.2">
      <c r="B369" s="360">
        <v>322</v>
      </c>
      <c r="C369" s="204" t="s">
        <v>192</v>
      </c>
      <c r="D369" s="206"/>
      <c r="E369" s="287" t="s">
        <v>43</v>
      </c>
      <c r="F369" s="287">
        <v>24</v>
      </c>
      <c r="G369" s="207"/>
      <c r="H369" s="1">
        <f t="shared" si="36"/>
        <v>0</v>
      </c>
      <c r="I369" s="72">
        <v>8</v>
      </c>
      <c r="J369" s="1">
        <f t="shared" si="37"/>
        <v>0</v>
      </c>
      <c r="K369" s="1">
        <f t="shared" si="38"/>
        <v>0</v>
      </c>
      <c r="L369" s="1">
        <f t="shared" si="39"/>
        <v>0</v>
      </c>
    </row>
    <row r="370" spans="2:12" ht="93.75" customHeight="1" x14ac:dyDescent="0.2">
      <c r="B370" s="360">
        <v>323</v>
      </c>
      <c r="C370" s="35" t="s">
        <v>373</v>
      </c>
      <c r="D370" s="206"/>
      <c r="E370" s="287" t="s">
        <v>43</v>
      </c>
      <c r="F370" s="287">
        <v>26</v>
      </c>
      <c r="G370" s="207"/>
      <c r="H370" s="1">
        <f t="shared" si="36"/>
        <v>0</v>
      </c>
      <c r="I370" s="5">
        <v>8</v>
      </c>
      <c r="J370" s="1">
        <f t="shared" si="37"/>
        <v>0</v>
      </c>
      <c r="K370" s="1">
        <f t="shared" si="38"/>
        <v>0</v>
      </c>
      <c r="L370" s="1">
        <f t="shared" si="39"/>
        <v>0</v>
      </c>
    </row>
    <row r="371" spans="2:12" ht="75" customHeight="1" x14ac:dyDescent="0.2">
      <c r="B371" s="360">
        <v>324</v>
      </c>
      <c r="C371" s="204" t="s">
        <v>710</v>
      </c>
      <c r="D371" s="206"/>
      <c r="E371" s="288" t="s">
        <v>43</v>
      </c>
      <c r="F371" s="241">
        <v>2</v>
      </c>
      <c r="G371" s="207"/>
      <c r="H371" s="1">
        <f t="shared" si="36"/>
        <v>0</v>
      </c>
      <c r="I371" s="72">
        <v>8</v>
      </c>
      <c r="J371" s="1">
        <f t="shared" si="37"/>
        <v>0</v>
      </c>
      <c r="K371" s="1">
        <f t="shared" si="38"/>
        <v>0</v>
      </c>
      <c r="L371" s="1">
        <f t="shared" si="39"/>
        <v>0</v>
      </c>
    </row>
    <row r="372" spans="2:12" ht="101.25" customHeight="1" x14ac:dyDescent="0.2">
      <c r="B372" s="360">
        <v>325</v>
      </c>
      <c r="C372" s="204" t="s">
        <v>386</v>
      </c>
      <c r="D372" s="206"/>
      <c r="E372" s="287" t="s">
        <v>43</v>
      </c>
      <c r="F372" s="287">
        <v>2</v>
      </c>
      <c r="G372" s="207"/>
      <c r="H372" s="1">
        <f t="shared" si="36"/>
        <v>0</v>
      </c>
      <c r="I372" s="72">
        <v>8</v>
      </c>
      <c r="J372" s="1">
        <f t="shared" si="37"/>
        <v>0</v>
      </c>
      <c r="K372" s="1">
        <f t="shared" si="38"/>
        <v>0</v>
      </c>
      <c r="L372" s="1">
        <f t="shared" si="39"/>
        <v>0</v>
      </c>
    </row>
    <row r="373" spans="2:12" ht="45.75" customHeight="1" x14ac:dyDescent="0.2">
      <c r="B373" s="360">
        <v>326</v>
      </c>
      <c r="C373" s="204" t="s">
        <v>83</v>
      </c>
      <c r="D373" s="206"/>
      <c r="E373" s="287" t="s">
        <v>43</v>
      </c>
      <c r="F373" s="287">
        <v>220</v>
      </c>
      <c r="G373" s="207"/>
      <c r="H373" s="1">
        <f t="shared" si="36"/>
        <v>0</v>
      </c>
      <c r="I373" s="72">
        <v>8</v>
      </c>
      <c r="J373" s="1">
        <f t="shared" si="37"/>
        <v>0</v>
      </c>
      <c r="K373" s="1">
        <f t="shared" si="38"/>
        <v>0</v>
      </c>
      <c r="L373" s="1">
        <f t="shared" si="39"/>
        <v>0</v>
      </c>
    </row>
    <row r="374" spans="2:12" ht="63" customHeight="1" x14ac:dyDescent="0.2">
      <c r="B374" s="360">
        <v>327</v>
      </c>
      <c r="C374" s="204" t="s">
        <v>711</v>
      </c>
      <c r="D374" s="206"/>
      <c r="E374" s="287" t="s">
        <v>43</v>
      </c>
      <c r="F374" s="287">
        <v>8</v>
      </c>
      <c r="G374" s="207"/>
      <c r="H374" s="1">
        <f t="shared" si="36"/>
        <v>0</v>
      </c>
      <c r="I374" s="72">
        <v>8</v>
      </c>
      <c r="J374" s="1">
        <f t="shared" si="37"/>
        <v>0</v>
      </c>
      <c r="K374" s="1">
        <f t="shared" si="38"/>
        <v>0</v>
      </c>
      <c r="L374" s="1">
        <f t="shared" si="39"/>
        <v>0</v>
      </c>
    </row>
    <row r="375" spans="2:12" ht="45.75" customHeight="1" x14ac:dyDescent="0.2">
      <c r="B375" s="360">
        <v>328</v>
      </c>
      <c r="C375" s="204" t="s">
        <v>712</v>
      </c>
      <c r="D375" s="206"/>
      <c r="E375" s="287" t="s">
        <v>43</v>
      </c>
      <c r="F375" s="287">
        <v>26</v>
      </c>
      <c r="G375" s="207"/>
      <c r="H375" s="1">
        <f t="shared" si="36"/>
        <v>0</v>
      </c>
      <c r="I375" s="72">
        <v>8</v>
      </c>
      <c r="J375" s="1">
        <f t="shared" si="37"/>
        <v>0</v>
      </c>
      <c r="K375" s="1">
        <f t="shared" si="38"/>
        <v>0</v>
      </c>
      <c r="L375" s="1">
        <f t="shared" si="39"/>
        <v>0</v>
      </c>
    </row>
    <row r="376" spans="2:12" ht="43.5" customHeight="1" x14ac:dyDescent="0.2">
      <c r="B376" s="360">
        <v>329</v>
      </c>
      <c r="C376" s="204" t="s">
        <v>84</v>
      </c>
      <c r="D376" s="206"/>
      <c r="E376" s="287" t="s">
        <v>43</v>
      </c>
      <c r="F376" s="287">
        <v>2</v>
      </c>
      <c r="G376" s="207"/>
      <c r="H376" s="1">
        <f t="shared" si="36"/>
        <v>0</v>
      </c>
      <c r="I376" s="72">
        <v>8</v>
      </c>
      <c r="J376" s="1">
        <f t="shared" si="37"/>
        <v>0</v>
      </c>
      <c r="K376" s="1">
        <f t="shared" si="38"/>
        <v>0</v>
      </c>
      <c r="L376" s="1">
        <f t="shared" si="39"/>
        <v>0</v>
      </c>
    </row>
    <row r="377" spans="2:12" ht="36" customHeight="1" x14ac:dyDescent="0.2">
      <c r="B377" s="360">
        <v>330</v>
      </c>
      <c r="C377" s="204" t="s">
        <v>216</v>
      </c>
      <c r="D377" s="206"/>
      <c r="E377" s="287" t="s">
        <v>43</v>
      </c>
      <c r="F377" s="287">
        <v>1</v>
      </c>
      <c r="G377" s="207"/>
      <c r="H377" s="1">
        <f t="shared" si="36"/>
        <v>0</v>
      </c>
      <c r="I377" s="72">
        <v>8</v>
      </c>
      <c r="J377" s="1">
        <f t="shared" si="37"/>
        <v>0</v>
      </c>
      <c r="K377" s="1">
        <f t="shared" si="38"/>
        <v>0</v>
      </c>
      <c r="L377" s="1">
        <f t="shared" si="39"/>
        <v>0</v>
      </c>
    </row>
    <row r="378" spans="2:12" ht="47.25" customHeight="1" x14ac:dyDescent="0.2">
      <c r="B378" s="360">
        <v>331</v>
      </c>
      <c r="C378" s="204" t="s">
        <v>65</v>
      </c>
      <c r="D378" s="206"/>
      <c r="E378" s="287" t="s">
        <v>43</v>
      </c>
      <c r="F378" s="287">
        <v>20</v>
      </c>
      <c r="G378" s="207"/>
      <c r="H378" s="1">
        <f t="shared" si="36"/>
        <v>0</v>
      </c>
      <c r="I378" s="72">
        <v>8</v>
      </c>
      <c r="J378" s="1">
        <f t="shared" si="37"/>
        <v>0</v>
      </c>
      <c r="K378" s="1">
        <f t="shared" si="38"/>
        <v>0</v>
      </c>
      <c r="L378" s="1">
        <f t="shared" si="39"/>
        <v>0</v>
      </c>
    </row>
    <row r="379" spans="2:12" ht="54" customHeight="1" x14ac:dyDescent="0.2">
      <c r="B379" s="360">
        <v>332</v>
      </c>
      <c r="C379" s="204" t="s">
        <v>713</v>
      </c>
      <c r="D379" s="206"/>
      <c r="E379" s="288" t="s">
        <v>43</v>
      </c>
      <c r="F379" s="287">
        <v>36</v>
      </c>
      <c r="G379" s="207"/>
      <c r="H379" s="1">
        <f t="shared" si="36"/>
        <v>0</v>
      </c>
      <c r="I379" s="72">
        <v>8</v>
      </c>
      <c r="J379" s="1">
        <f t="shared" si="37"/>
        <v>0</v>
      </c>
      <c r="K379" s="1">
        <f t="shared" si="38"/>
        <v>0</v>
      </c>
      <c r="L379" s="1">
        <f t="shared" si="39"/>
        <v>0</v>
      </c>
    </row>
    <row r="380" spans="2:12" ht="48.75" customHeight="1" x14ac:dyDescent="0.2">
      <c r="B380" s="360">
        <v>333</v>
      </c>
      <c r="C380" s="197" t="s">
        <v>449</v>
      </c>
      <c r="D380" s="206"/>
      <c r="E380" s="288" t="s">
        <v>432</v>
      </c>
      <c r="F380" s="241">
        <v>18</v>
      </c>
      <c r="G380" s="207"/>
      <c r="H380" s="1">
        <f t="shared" si="36"/>
        <v>0</v>
      </c>
      <c r="I380" s="72">
        <v>8</v>
      </c>
      <c r="J380" s="1">
        <f t="shared" si="37"/>
        <v>0</v>
      </c>
      <c r="K380" s="1">
        <f t="shared" si="38"/>
        <v>0</v>
      </c>
      <c r="L380" s="1">
        <f t="shared" si="39"/>
        <v>0</v>
      </c>
    </row>
    <row r="381" spans="2:12" ht="33" customHeight="1" x14ac:dyDescent="0.2">
      <c r="B381" s="360">
        <v>334</v>
      </c>
      <c r="C381" s="204" t="s">
        <v>178</v>
      </c>
      <c r="D381" s="206"/>
      <c r="E381" s="287" t="s">
        <v>43</v>
      </c>
      <c r="F381" s="287">
        <v>18</v>
      </c>
      <c r="G381" s="207"/>
      <c r="H381" s="1">
        <f t="shared" si="36"/>
        <v>0</v>
      </c>
      <c r="I381" s="72">
        <v>8</v>
      </c>
      <c r="J381" s="1">
        <f t="shared" si="37"/>
        <v>0</v>
      </c>
      <c r="K381" s="1">
        <f t="shared" si="38"/>
        <v>0</v>
      </c>
      <c r="L381" s="1">
        <f t="shared" si="39"/>
        <v>0</v>
      </c>
    </row>
    <row r="382" spans="2:12" ht="36.75" customHeight="1" x14ac:dyDescent="0.2">
      <c r="B382" s="360">
        <v>335</v>
      </c>
      <c r="C382" s="204" t="s">
        <v>201</v>
      </c>
      <c r="D382" s="206"/>
      <c r="E382" s="287" t="s">
        <v>43</v>
      </c>
      <c r="F382" s="287">
        <v>380</v>
      </c>
      <c r="G382" s="207"/>
      <c r="H382" s="1">
        <f t="shared" si="36"/>
        <v>0</v>
      </c>
      <c r="I382" s="72">
        <v>8</v>
      </c>
      <c r="J382" s="1">
        <f t="shared" si="37"/>
        <v>0</v>
      </c>
      <c r="K382" s="1">
        <f t="shared" si="38"/>
        <v>0</v>
      </c>
      <c r="L382" s="1">
        <f t="shared" si="39"/>
        <v>0</v>
      </c>
    </row>
    <row r="383" spans="2:12" ht="43.5" customHeight="1" x14ac:dyDescent="0.2">
      <c r="B383" s="360">
        <v>336</v>
      </c>
      <c r="C383" s="204" t="s">
        <v>200</v>
      </c>
      <c r="D383" s="206"/>
      <c r="E383" s="287" t="s">
        <v>43</v>
      </c>
      <c r="F383" s="287">
        <v>12</v>
      </c>
      <c r="G383" s="207"/>
      <c r="H383" s="1">
        <f t="shared" si="36"/>
        <v>0</v>
      </c>
      <c r="I383" s="72">
        <v>8</v>
      </c>
      <c r="J383" s="1">
        <f t="shared" si="37"/>
        <v>0</v>
      </c>
      <c r="K383" s="1">
        <f t="shared" si="38"/>
        <v>0</v>
      </c>
      <c r="L383" s="1">
        <f t="shared" si="39"/>
        <v>0</v>
      </c>
    </row>
    <row r="384" spans="2:12" ht="38.25" customHeight="1" x14ac:dyDescent="0.2">
      <c r="B384" s="360">
        <v>337</v>
      </c>
      <c r="C384" s="204" t="s">
        <v>203</v>
      </c>
      <c r="D384" s="206"/>
      <c r="E384" s="287" t="s">
        <v>43</v>
      </c>
      <c r="F384" s="287">
        <v>2</v>
      </c>
      <c r="G384" s="207"/>
      <c r="H384" s="1">
        <f t="shared" si="36"/>
        <v>0</v>
      </c>
      <c r="I384" s="72">
        <v>8</v>
      </c>
      <c r="J384" s="1">
        <f t="shared" si="37"/>
        <v>0</v>
      </c>
      <c r="K384" s="1">
        <f t="shared" si="38"/>
        <v>0</v>
      </c>
      <c r="L384" s="1">
        <f t="shared" si="39"/>
        <v>0</v>
      </c>
    </row>
    <row r="385" spans="2:12" ht="28.5" customHeight="1" x14ac:dyDescent="0.2">
      <c r="B385" s="360">
        <v>338</v>
      </c>
      <c r="C385" s="204" t="s">
        <v>202</v>
      </c>
      <c r="D385" s="206"/>
      <c r="E385" s="287" t="s">
        <v>43</v>
      </c>
      <c r="F385" s="287">
        <v>2</v>
      </c>
      <c r="G385" s="207"/>
      <c r="H385" s="1">
        <f t="shared" si="36"/>
        <v>0</v>
      </c>
      <c r="I385" s="72">
        <v>8</v>
      </c>
      <c r="J385" s="1">
        <f t="shared" si="37"/>
        <v>0</v>
      </c>
      <c r="K385" s="1">
        <f t="shared" si="38"/>
        <v>0</v>
      </c>
      <c r="L385" s="1">
        <f t="shared" si="39"/>
        <v>0</v>
      </c>
    </row>
    <row r="386" spans="2:12" ht="43.5" customHeight="1" x14ac:dyDescent="0.2">
      <c r="B386" s="360">
        <v>339</v>
      </c>
      <c r="C386" s="204" t="s">
        <v>25</v>
      </c>
      <c r="D386" s="206"/>
      <c r="E386" s="287" t="s">
        <v>43</v>
      </c>
      <c r="F386" s="287">
        <v>28</v>
      </c>
      <c r="G386" s="207"/>
      <c r="H386" s="1">
        <f t="shared" si="36"/>
        <v>0</v>
      </c>
      <c r="I386" s="72">
        <v>8</v>
      </c>
      <c r="J386" s="1">
        <f t="shared" si="37"/>
        <v>0</v>
      </c>
      <c r="K386" s="1">
        <f t="shared" si="38"/>
        <v>0</v>
      </c>
      <c r="L386" s="1">
        <f t="shared" si="39"/>
        <v>0</v>
      </c>
    </row>
    <row r="387" spans="2:12" ht="39.75" customHeight="1" x14ac:dyDescent="0.2">
      <c r="B387" s="360">
        <v>340</v>
      </c>
      <c r="C387" s="204" t="s">
        <v>431</v>
      </c>
      <c r="D387" s="206"/>
      <c r="E387" s="289" t="s">
        <v>432</v>
      </c>
      <c r="F387" s="287">
        <v>58</v>
      </c>
      <c r="G387" s="207"/>
      <c r="H387" s="1">
        <f t="shared" si="36"/>
        <v>0</v>
      </c>
      <c r="I387" s="72">
        <v>8</v>
      </c>
      <c r="J387" s="1">
        <f t="shared" si="37"/>
        <v>0</v>
      </c>
      <c r="K387" s="1">
        <f t="shared" si="38"/>
        <v>0</v>
      </c>
      <c r="L387" s="1">
        <f t="shared" si="39"/>
        <v>0</v>
      </c>
    </row>
    <row r="388" spans="2:12" ht="28.5" customHeight="1" x14ac:dyDescent="0.2">
      <c r="B388" s="360">
        <v>341</v>
      </c>
      <c r="C388" s="204" t="s">
        <v>357</v>
      </c>
      <c r="D388" s="112"/>
      <c r="E388" s="287" t="s">
        <v>43</v>
      </c>
      <c r="F388" s="287">
        <v>8</v>
      </c>
      <c r="G388" s="207"/>
      <c r="H388" s="1">
        <f t="shared" si="36"/>
        <v>0</v>
      </c>
      <c r="I388" s="72">
        <v>8</v>
      </c>
      <c r="J388" s="1">
        <f t="shared" si="37"/>
        <v>0</v>
      </c>
      <c r="K388" s="1">
        <f t="shared" si="38"/>
        <v>0</v>
      </c>
      <c r="L388" s="1">
        <f t="shared" si="39"/>
        <v>0</v>
      </c>
    </row>
    <row r="389" spans="2:12" ht="24" x14ac:dyDescent="0.2">
      <c r="B389" s="360">
        <v>342</v>
      </c>
      <c r="C389" s="197" t="s">
        <v>471</v>
      </c>
      <c r="D389" s="206"/>
      <c r="E389" s="288" t="s">
        <v>432</v>
      </c>
      <c r="F389" s="241">
        <v>8</v>
      </c>
      <c r="G389" s="207"/>
      <c r="H389" s="1">
        <f t="shared" si="36"/>
        <v>0</v>
      </c>
      <c r="I389" s="72">
        <v>8</v>
      </c>
      <c r="J389" s="1">
        <f t="shared" si="37"/>
        <v>0</v>
      </c>
      <c r="K389" s="1">
        <f t="shared" si="38"/>
        <v>0</v>
      </c>
      <c r="L389" s="1">
        <f t="shared" si="39"/>
        <v>0</v>
      </c>
    </row>
    <row r="390" spans="2:12" ht="34.5" customHeight="1" x14ac:dyDescent="0.2">
      <c r="B390" s="360">
        <v>343</v>
      </c>
      <c r="C390" s="204" t="s">
        <v>332</v>
      </c>
      <c r="D390" s="206"/>
      <c r="E390" s="288" t="s">
        <v>43</v>
      </c>
      <c r="F390" s="241">
        <v>2</v>
      </c>
      <c r="G390" s="207"/>
      <c r="H390" s="1">
        <f t="shared" si="36"/>
        <v>0</v>
      </c>
      <c r="I390" s="72">
        <v>8</v>
      </c>
      <c r="J390" s="1">
        <f t="shared" si="37"/>
        <v>0</v>
      </c>
      <c r="K390" s="1">
        <f t="shared" si="38"/>
        <v>0</v>
      </c>
      <c r="L390" s="1">
        <f t="shared" si="39"/>
        <v>0</v>
      </c>
    </row>
    <row r="391" spans="2:12" ht="26.25" customHeight="1" x14ac:dyDescent="0.2">
      <c r="B391" s="360">
        <v>344</v>
      </c>
      <c r="C391" s="204" t="s">
        <v>329</v>
      </c>
      <c r="D391" s="206"/>
      <c r="E391" s="288" t="s">
        <v>43</v>
      </c>
      <c r="F391" s="241">
        <v>2</v>
      </c>
      <c r="G391" s="207"/>
      <c r="H391" s="1">
        <f t="shared" si="36"/>
        <v>0</v>
      </c>
      <c r="I391" s="72">
        <v>8</v>
      </c>
      <c r="J391" s="1">
        <f t="shared" si="37"/>
        <v>0</v>
      </c>
      <c r="K391" s="1">
        <f t="shared" si="38"/>
        <v>0</v>
      </c>
      <c r="L391" s="1">
        <f t="shared" si="39"/>
        <v>0</v>
      </c>
    </row>
    <row r="392" spans="2:12" ht="28.5" customHeight="1" x14ac:dyDescent="0.2">
      <c r="B392" s="360">
        <v>345</v>
      </c>
      <c r="C392" s="197" t="s">
        <v>433</v>
      </c>
      <c r="D392" s="206"/>
      <c r="E392" s="288" t="s">
        <v>432</v>
      </c>
      <c r="F392" s="241">
        <v>380</v>
      </c>
      <c r="G392" s="207"/>
      <c r="H392" s="1">
        <f t="shared" si="36"/>
        <v>0</v>
      </c>
      <c r="I392" s="60">
        <v>8</v>
      </c>
      <c r="J392" s="1">
        <f t="shared" si="37"/>
        <v>0</v>
      </c>
      <c r="K392" s="1">
        <f t="shared" si="38"/>
        <v>0</v>
      </c>
      <c r="L392" s="1">
        <f t="shared" si="39"/>
        <v>0</v>
      </c>
    </row>
    <row r="393" spans="2:12" ht="40.5" customHeight="1" x14ac:dyDescent="0.2">
      <c r="B393" s="360">
        <v>346</v>
      </c>
      <c r="C393" s="204" t="s">
        <v>714</v>
      </c>
      <c r="D393" s="206"/>
      <c r="E393" s="287" t="s">
        <v>43</v>
      </c>
      <c r="F393" s="287">
        <v>400</v>
      </c>
      <c r="G393" s="207"/>
      <c r="H393" s="1">
        <f t="shared" si="36"/>
        <v>0</v>
      </c>
      <c r="I393" s="72">
        <v>8</v>
      </c>
      <c r="J393" s="1">
        <f t="shared" si="37"/>
        <v>0</v>
      </c>
      <c r="K393" s="1">
        <f t="shared" si="38"/>
        <v>0</v>
      </c>
      <c r="L393" s="1">
        <f t="shared" si="39"/>
        <v>0</v>
      </c>
    </row>
    <row r="394" spans="2:12" ht="81" customHeight="1" x14ac:dyDescent="0.2">
      <c r="B394" s="360">
        <v>347</v>
      </c>
      <c r="C394" s="204" t="s">
        <v>344</v>
      </c>
      <c r="D394" s="206"/>
      <c r="E394" s="287" t="s">
        <v>43</v>
      </c>
      <c r="F394" s="287">
        <v>374</v>
      </c>
      <c r="G394" s="207"/>
      <c r="H394" s="1">
        <f t="shared" si="36"/>
        <v>0</v>
      </c>
      <c r="I394" s="72">
        <v>8</v>
      </c>
      <c r="J394" s="1">
        <f t="shared" si="37"/>
        <v>0</v>
      </c>
      <c r="K394" s="1">
        <f t="shared" si="38"/>
        <v>0</v>
      </c>
      <c r="L394" s="1">
        <f t="shared" si="39"/>
        <v>0</v>
      </c>
    </row>
    <row r="395" spans="2:12" ht="39" customHeight="1" x14ac:dyDescent="0.2">
      <c r="B395" s="360">
        <v>348</v>
      </c>
      <c r="C395" s="204" t="s">
        <v>179</v>
      </c>
      <c r="D395" s="206"/>
      <c r="E395" s="287" t="s">
        <v>43</v>
      </c>
      <c r="F395" s="287">
        <v>200</v>
      </c>
      <c r="G395" s="207"/>
      <c r="H395" s="1">
        <f t="shared" si="36"/>
        <v>0</v>
      </c>
      <c r="I395" s="72">
        <v>8</v>
      </c>
      <c r="J395" s="1">
        <f t="shared" si="37"/>
        <v>0</v>
      </c>
      <c r="K395" s="1">
        <f t="shared" si="38"/>
        <v>0</v>
      </c>
      <c r="L395" s="1">
        <f t="shared" si="39"/>
        <v>0</v>
      </c>
    </row>
    <row r="396" spans="2:12" ht="78" customHeight="1" x14ac:dyDescent="0.2">
      <c r="B396" s="360">
        <v>349</v>
      </c>
      <c r="C396" s="204" t="s">
        <v>343</v>
      </c>
      <c r="D396" s="206"/>
      <c r="E396" s="287" t="s">
        <v>43</v>
      </c>
      <c r="F396" s="287">
        <v>480</v>
      </c>
      <c r="G396" s="207"/>
      <c r="H396" s="1">
        <f t="shared" si="36"/>
        <v>0</v>
      </c>
      <c r="I396" s="72">
        <v>8</v>
      </c>
      <c r="J396" s="1">
        <f t="shared" si="37"/>
        <v>0</v>
      </c>
      <c r="K396" s="1">
        <f t="shared" si="38"/>
        <v>0</v>
      </c>
      <c r="L396" s="1">
        <f t="shared" si="39"/>
        <v>0</v>
      </c>
    </row>
    <row r="397" spans="2:12" ht="48" customHeight="1" x14ac:dyDescent="0.2">
      <c r="B397" s="482">
        <v>350</v>
      </c>
      <c r="C397" s="506" t="s">
        <v>791</v>
      </c>
      <c r="D397" s="447"/>
      <c r="E397" s="428" t="s">
        <v>432</v>
      </c>
      <c r="F397" s="429">
        <v>2</v>
      </c>
      <c r="G397" s="444"/>
      <c r="H397" s="445">
        <f t="shared" si="36"/>
        <v>0</v>
      </c>
      <c r="I397" s="446">
        <v>8</v>
      </c>
      <c r="J397" s="445">
        <f t="shared" si="37"/>
        <v>0</v>
      </c>
      <c r="K397" s="445">
        <f t="shared" si="38"/>
        <v>0</v>
      </c>
      <c r="L397" s="445">
        <f t="shared" si="39"/>
        <v>0</v>
      </c>
    </row>
    <row r="398" spans="2:12" ht="36" customHeight="1" x14ac:dyDescent="0.2">
      <c r="B398" s="360">
        <v>351</v>
      </c>
      <c r="C398" s="204" t="s">
        <v>217</v>
      </c>
      <c r="D398" s="206"/>
      <c r="E398" s="287" t="s">
        <v>43</v>
      </c>
      <c r="F398" s="287">
        <v>28</v>
      </c>
      <c r="G398" s="207"/>
      <c r="H398" s="1">
        <f t="shared" si="36"/>
        <v>0</v>
      </c>
      <c r="I398" s="72">
        <v>8</v>
      </c>
      <c r="J398" s="1">
        <f t="shared" si="37"/>
        <v>0</v>
      </c>
      <c r="K398" s="1">
        <f t="shared" si="38"/>
        <v>0</v>
      </c>
      <c r="L398" s="1">
        <f t="shared" si="39"/>
        <v>0</v>
      </c>
    </row>
    <row r="399" spans="2:12" ht="33.75" customHeight="1" x14ac:dyDescent="0.2">
      <c r="B399" s="360">
        <v>352</v>
      </c>
      <c r="C399" s="204" t="s">
        <v>24</v>
      </c>
      <c r="D399" s="206"/>
      <c r="E399" s="287" t="s">
        <v>43</v>
      </c>
      <c r="F399" s="287">
        <v>40</v>
      </c>
      <c r="G399" s="207"/>
      <c r="H399" s="1">
        <f t="shared" si="36"/>
        <v>0</v>
      </c>
      <c r="I399" s="72">
        <v>8</v>
      </c>
      <c r="J399" s="1">
        <f t="shared" si="37"/>
        <v>0</v>
      </c>
      <c r="K399" s="1">
        <f t="shared" si="38"/>
        <v>0</v>
      </c>
      <c r="L399" s="1">
        <f t="shared" si="39"/>
        <v>0</v>
      </c>
    </row>
    <row r="400" spans="2:12" ht="54.75" customHeight="1" x14ac:dyDescent="0.2">
      <c r="B400" s="360">
        <v>353</v>
      </c>
      <c r="C400" s="204" t="s">
        <v>193</v>
      </c>
      <c r="D400" s="206"/>
      <c r="E400" s="287" t="s">
        <v>43</v>
      </c>
      <c r="F400" s="287">
        <v>2</v>
      </c>
      <c r="G400" s="207"/>
      <c r="H400" s="1">
        <f t="shared" si="36"/>
        <v>0</v>
      </c>
      <c r="I400" s="72">
        <v>8</v>
      </c>
      <c r="J400" s="1">
        <f t="shared" si="37"/>
        <v>0</v>
      </c>
      <c r="K400" s="1">
        <f t="shared" si="38"/>
        <v>0</v>
      </c>
      <c r="L400" s="1">
        <f t="shared" si="39"/>
        <v>0</v>
      </c>
    </row>
    <row r="401" spans="2:12" ht="30.75" customHeight="1" x14ac:dyDescent="0.2">
      <c r="B401" s="360">
        <v>354</v>
      </c>
      <c r="C401" s="204" t="s">
        <v>379</v>
      </c>
      <c r="D401" s="223"/>
      <c r="E401" s="288" t="s">
        <v>43</v>
      </c>
      <c r="F401" s="241">
        <v>2</v>
      </c>
      <c r="G401" s="207"/>
      <c r="H401" s="1">
        <f t="shared" si="36"/>
        <v>0</v>
      </c>
      <c r="I401" s="72">
        <v>8</v>
      </c>
      <c r="J401" s="1">
        <f t="shared" si="37"/>
        <v>0</v>
      </c>
      <c r="K401" s="1">
        <f t="shared" si="38"/>
        <v>0</v>
      </c>
      <c r="L401" s="1">
        <f t="shared" si="39"/>
        <v>0</v>
      </c>
    </row>
    <row r="402" spans="2:12" ht="43.5" customHeight="1" x14ac:dyDescent="0.2">
      <c r="B402" s="360">
        <v>355</v>
      </c>
      <c r="C402" s="204" t="s">
        <v>21</v>
      </c>
      <c r="D402" s="206"/>
      <c r="E402" s="287" t="s">
        <v>43</v>
      </c>
      <c r="F402" s="287">
        <v>86</v>
      </c>
      <c r="G402" s="207"/>
      <c r="H402" s="1">
        <f t="shared" si="36"/>
        <v>0</v>
      </c>
      <c r="I402" s="72">
        <v>8</v>
      </c>
      <c r="J402" s="1">
        <f t="shared" si="37"/>
        <v>0</v>
      </c>
      <c r="K402" s="1">
        <f t="shared" si="38"/>
        <v>0</v>
      </c>
      <c r="L402" s="1">
        <f t="shared" si="39"/>
        <v>0</v>
      </c>
    </row>
    <row r="403" spans="2:12" ht="39.75" customHeight="1" x14ac:dyDescent="0.2">
      <c r="B403" s="360">
        <v>356</v>
      </c>
      <c r="C403" s="204" t="s">
        <v>28</v>
      </c>
      <c r="D403" s="206"/>
      <c r="E403" s="287" t="s">
        <v>43</v>
      </c>
      <c r="F403" s="287">
        <v>2</v>
      </c>
      <c r="G403" s="207"/>
      <c r="H403" s="1">
        <f t="shared" si="36"/>
        <v>0</v>
      </c>
      <c r="I403" s="72">
        <v>8</v>
      </c>
      <c r="J403" s="1">
        <f t="shared" si="37"/>
        <v>0</v>
      </c>
      <c r="K403" s="1">
        <f t="shared" si="38"/>
        <v>0</v>
      </c>
      <c r="L403" s="1">
        <f t="shared" si="39"/>
        <v>0</v>
      </c>
    </row>
    <row r="404" spans="2:12" ht="30.75" customHeight="1" x14ac:dyDescent="0.2">
      <c r="B404" s="360">
        <v>357</v>
      </c>
      <c r="C404" s="204" t="s">
        <v>29</v>
      </c>
      <c r="D404" s="206"/>
      <c r="E404" s="287" t="s">
        <v>43</v>
      </c>
      <c r="F404" s="287">
        <v>2</v>
      </c>
      <c r="G404" s="207"/>
      <c r="H404" s="1">
        <f t="shared" si="36"/>
        <v>0</v>
      </c>
      <c r="I404" s="72">
        <v>8</v>
      </c>
      <c r="J404" s="1">
        <f t="shared" si="37"/>
        <v>0</v>
      </c>
      <c r="K404" s="1">
        <f t="shared" si="38"/>
        <v>0</v>
      </c>
      <c r="L404" s="1">
        <f t="shared" si="39"/>
        <v>0</v>
      </c>
    </row>
    <row r="405" spans="2:12" ht="39.75" customHeight="1" x14ac:dyDescent="0.2">
      <c r="B405" s="360">
        <v>358</v>
      </c>
      <c r="C405" s="35" t="s">
        <v>560</v>
      </c>
      <c r="D405" s="206"/>
      <c r="E405" s="287" t="s">
        <v>43</v>
      </c>
      <c r="F405" s="287">
        <v>8</v>
      </c>
      <c r="G405" s="207"/>
      <c r="H405" s="1">
        <f t="shared" si="36"/>
        <v>0</v>
      </c>
      <c r="I405" s="72">
        <v>8</v>
      </c>
      <c r="J405" s="1">
        <f t="shared" si="37"/>
        <v>0</v>
      </c>
      <c r="K405" s="1">
        <f t="shared" si="38"/>
        <v>0</v>
      </c>
      <c r="L405" s="1">
        <f t="shared" si="39"/>
        <v>0</v>
      </c>
    </row>
    <row r="406" spans="2:12" ht="108.75" customHeight="1" x14ac:dyDescent="0.2">
      <c r="B406" s="360">
        <v>359</v>
      </c>
      <c r="C406" s="204" t="s">
        <v>715</v>
      </c>
      <c r="D406" s="206"/>
      <c r="E406" s="287" t="s">
        <v>43</v>
      </c>
      <c r="F406" s="287">
        <v>2</v>
      </c>
      <c r="G406" s="207"/>
      <c r="H406" s="1">
        <f t="shared" si="36"/>
        <v>0</v>
      </c>
      <c r="I406" s="72">
        <v>8</v>
      </c>
      <c r="J406" s="1">
        <f t="shared" si="37"/>
        <v>0</v>
      </c>
      <c r="K406" s="1">
        <f t="shared" si="38"/>
        <v>0</v>
      </c>
      <c r="L406" s="1">
        <f t="shared" si="39"/>
        <v>0</v>
      </c>
    </row>
    <row r="407" spans="2:12" ht="165.75" customHeight="1" x14ac:dyDescent="0.2">
      <c r="B407" s="360">
        <v>360</v>
      </c>
      <c r="C407" s="35" t="s">
        <v>716</v>
      </c>
      <c r="D407" s="206"/>
      <c r="E407" s="288" t="s">
        <v>432</v>
      </c>
      <c r="F407" s="241">
        <v>50</v>
      </c>
      <c r="G407" s="207"/>
      <c r="H407" s="1">
        <f t="shared" si="36"/>
        <v>0</v>
      </c>
      <c r="I407" s="72">
        <v>8</v>
      </c>
      <c r="J407" s="1">
        <f t="shared" si="37"/>
        <v>0</v>
      </c>
      <c r="K407" s="1">
        <f t="shared" si="38"/>
        <v>0</v>
      </c>
      <c r="L407" s="1">
        <f t="shared" si="39"/>
        <v>0</v>
      </c>
    </row>
    <row r="408" spans="2:12" ht="36" x14ac:dyDescent="0.2">
      <c r="B408" s="360">
        <v>361</v>
      </c>
      <c r="C408" s="204" t="s">
        <v>330</v>
      </c>
      <c r="D408" s="206"/>
      <c r="E408" s="288" t="s">
        <v>43</v>
      </c>
      <c r="F408" s="241">
        <v>2</v>
      </c>
      <c r="G408" s="207"/>
      <c r="H408" s="1">
        <f t="shared" si="36"/>
        <v>0</v>
      </c>
      <c r="I408" s="72">
        <v>8</v>
      </c>
      <c r="J408" s="1">
        <f t="shared" si="37"/>
        <v>0</v>
      </c>
      <c r="K408" s="1">
        <f t="shared" si="38"/>
        <v>0</v>
      </c>
      <c r="L408" s="1">
        <f t="shared" si="39"/>
        <v>0</v>
      </c>
    </row>
    <row r="409" spans="2:12" ht="35.25" customHeight="1" x14ac:dyDescent="0.2">
      <c r="B409" s="360">
        <v>362</v>
      </c>
      <c r="C409" s="204" t="s">
        <v>331</v>
      </c>
      <c r="D409" s="206"/>
      <c r="E409" s="288" t="s">
        <v>43</v>
      </c>
      <c r="F409" s="241">
        <v>2</v>
      </c>
      <c r="G409" s="207"/>
      <c r="H409" s="1">
        <f t="shared" si="36"/>
        <v>0</v>
      </c>
      <c r="I409" s="72">
        <v>8</v>
      </c>
      <c r="J409" s="1">
        <f t="shared" si="37"/>
        <v>0</v>
      </c>
      <c r="K409" s="1">
        <f t="shared" si="38"/>
        <v>0</v>
      </c>
      <c r="L409" s="1">
        <f t="shared" si="39"/>
        <v>0</v>
      </c>
    </row>
    <row r="410" spans="2:12" ht="41.25" customHeight="1" x14ac:dyDescent="0.2">
      <c r="B410" s="360">
        <v>363</v>
      </c>
      <c r="C410" s="204" t="s">
        <v>293</v>
      </c>
      <c r="D410" s="206"/>
      <c r="E410" s="287" t="s">
        <v>43</v>
      </c>
      <c r="F410" s="287">
        <v>48</v>
      </c>
      <c r="G410" s="207"/>
      <c r="H410" s="1">
        <f t="shared" si="36"/>
        <v>0</v>
      </c>
      <c r="I410" s="72">
        <v>5</v>
      </c>
      <c r="J410" s="1">
        <f t="shared" si="37"/>
        <v>0</v>
      </c>
      <c r="K410" s="1">
        <f>H410*1.05</f>
        <v>0</v>
      </c>
      <c r="L410" s="1">
        <f>G410*1.05</f>
        <v>0</v>
      </c>
    </row>
    <row r="411" spans="2:12" ht="37.5" customHeight="1" x14ac:dyDescent="0.2">
      <c r="B411" s="360">
        <v>364</v>
      </c>
      <c r="C411" s="197" t="s">
        <v>531</v>
      </c>
      <c r="E411" s="287" t="s">
        <v>43</v>
      </c>
      <c r="F411" s="241">
        <v>8</v>
      </c>
      <c r="G411" s="207"/>
      <c r="H411" s="1">
        <f t="shared" si="36"/>
        <v>0</v>
      </c>
      <c r="I411" s="49">
        <v>8</v>
      </c>
      <c r="J411" s="1">
        <f t="shared" si="37"/>
        <v>0</v>
      </c>
      <c r="K411" s="1">
        <f t="shared" si="38"/>
        <v>0</v>
      </c>
      <c r="L411" s="1">
        <f t="shared" si="39"/>
        <v>0</v>
      </c>
    </row>
    <row r="412" spans="2:12" ht="46.5" customHeight="1" x14ac:dyDescent="0.2">
      <c r="B412" s="360">
        <v>365</v>
      </c>
      <c r="C412" s="197" t="s">
        <v>530</v>
      </c>
      <c r="E412" s="287" t="s">
        <v>43</v>
      </c>
      <c r="F412" s="241">
        <v>4</v>
      </c>
      <c r="G412" s="207"/>
      <c r="H412" s="1">
        <f t="shared" si="36"/>
        <v>0</v>
      </c>
      <c r="I412" s="49">
        <v>8</v>
      </c>
      <c r="J412" s="1">
        <f t="shared" si="37"/>
        <v>0</v>
      </c>
      <c r="K412" s="1">
        <f t="shared" si="38"/>
        <v>0</v>
      </c>
      <c r="L412" s="1">
        <f t="shared" si="39"/>
        <v>0</v>
      </c>
    </row>
    <row r="413" spans="2:12" ht="26.25" customHeight="1" x14ac:dyDescent="0.2">
      <c r="B413" s="360">
        <v>366</v>
      </c>
      <c r="C413" s="204" t="s">
        <v>529</v>
      </c>
      <c r="E413" s="287" t="s">
        <v>43</v>
      </c>
      <c r="F413" s="241">
        <v>16</v>
      </c>
      <c r="G413" s="207"/>
      <c r="H413" s="1">
        <f t="shared" si="36"/>
        <v>0</v>
      </c>
      <c r="I413" s="49">
        <v>8</v>
      </c>
      <c r="J413" s="1">
        <f t="shared" si="37"/>
        <v>0</v>
      </c>
      <c r="K413" s="1">
        <f t="shared" si="38"/>
        <v>0</v>
      </c>
      <c r="L413" s="1">
        <f t="shared" si="39"/>
        <v>0</v>
      </c>
    </row>
    <row r="414" spans="2:12" ht="41.25" customHeight="1" x14ac:dyDescent="0.2">
      <c r="B414" s="360">
        <v>367</v>
      </c>
      <c r="C414" s="197" t="s">
        <v>527</v>
      </c>
      <c r="E414" s="287" t="s">
        <v>43</v>
      </c>
      <c r="F414" s="241">
        <v>10</v>
      </c>
      <c r="G414" s="207"/>
      <c r="H414" s="1">
        <f t="shared" si="36"/>
        <v>0</v>
      </c>
      <c r="I414" s="49">
        <v>8</v>
      </c>
      <c r="J414" s="1">
        <f t="shared" si="37"/>
        <v>0</v>
      </c>
      <c r="K414" s="1">
        <f t="shared" si="38"/>
        <v>0</v>
      </c>
      <c r="L414" s="1">
        <f t="shared" si="39"/>
        <v>0</v>
      </c>
    </row>
    <row r="415" spans="2:12" ht="132" customHeight="1" x14ac:dyDescent="0.2">
      <c r="B415" s="360">
        <v>368</v>
      </c>
      <c r="C415" s="57" t="s">
        <v>718</v>
      </c>
      <c r="E415" s="287" t="s">
        <v>43</v>
      </c>
      <c r="F415" s="241">
        <v>4</v>
      </c>
      <c r="G415" s="207"/>
      <c r="H415" s="1">
        <f t="shared" si="36"/>
        <v>0</v>
      </c>
      <c r="I415" s="49">
        <v>8</v>
      </c>
      <c r="J415" s="1">
        <f t="shared" si="37"/>
        <v>0</v>
      </c>
      <c r="K415" s="1">
        <f t="shared" si="38"/>
        <v>0</v>
      </c>
      <c r="L415" s="1">
        <f t="shared" si="39"/>
        <v>0</v>
      </c>
    </row>
    <row r="416" spans="2:12" ht="83.25" customHeight="1" x14ac:dyDescent="0.2">
      <c r="B416" s="360">
        <v>369</v>
      </c>
      <c r="C416" s="197" t="s">
        <v>541</v>
      </c>
      <c r="E416" s="287" t="s">
        <v>43</v>
      </c>
      <c r="F416" s="241">
        <v>30</v>
      </c>
      <c r="G416" s="207"/>
      <c r="H416" s="1">
        <f t="shared" si="36"/>
        <v>0</v>
      </c>
      <c r="I416" s="49">
        <v>8</v>
      </c>
      <c r="J416" s="1">
        <f t="shared" si="37"/>
        <v>0</v>
      </c>
      <c r="K416" s="1">
        <f t="shared" si="38"/>
        <v>0</v>
      </c>
      <c r="L416" s="1">
        <f t="shared" si="39"/>
        <v>0</v>
      </c>
    </row>
    <row r="417" spans="2:12" ht="48.75" customHeight="1" x14ac:dyDescent="0.2">
      <c r="B417" s="360">
        <v>370</v>
      </c>
      <c r="C417" s="197" t="s">
        <v>540</v>
      </c>
      <c r="E417" s="287" t="s">
        <v>43</v>
      </c>
      <c r="F417" s="241">
        <v>4</v>
      </c>
      <c r="G417" s="207"/>
      <c r="H417" s="1">
        <f t="shared" si="36"/>
        <v>0</v>
      </c>
      <c r="I417" s="49">
        <v>8</v>
      </c>
      <c r="J417" s="1">
        <f t="shared" si="37"/>
        <v>0</v>
      </c>
      <c r="K417" s="1">
        <f t="shared" si="38"/>
        <v>0</v>
      </c>
      <c r="L417" s="1">
        <f t="shared" si="39"/>
        <v>0</v>
      </c>
    </row>
    <row r="418" spans="2:12" ht="28.5" customHeight="1" x14ac:dyDescent="0.2">
      <c r="B418" s="360">
        <v>371</v>
      </c>
      <c r="C418" s="197" t="s">
        <v>536</v>
      </c>
      <c r="E418" s="287" t="s">
        <v>43</v>
      </c>
      <c r="F418" s="241">
        <v>4</v>
      </c>
      <c r="G418" s="207"/>
      <c r="H418" s="1">
        <f t="shared" si="36"/>
        <v>0</v>
      </c>
      <c r="I418" s="49">
        <v>8</v>
      </c>
      <c r="J418" s="1">
        <f t="shared" si="37"/>
        <v>0</v>
      </c>
      <c r="K418" s="1">
        <f t="shared" si="38"/>
        <v>0</v>
      </c>
      <c r="L418" s="1">
        <f t="shared" si="39"/>
        <v>0</v>
      </c>
    </row>
    <row r="419" spans="2:12" ht="55.5" customHeight="1" x14ac:dyDescent="0.2">
      <c r="B419" s="360">
        <v>372</v>
      </c>
      <c r="C419" s="197" t="s">
        <v>535</v>
      </c>
      <c r="E419" s="287" t="s">
        <v>43</v>
      </c>
      <c r="F419" s="241">
        <v>8</v>
      </c>
      <c r="G419" s="207"/>
      <c r="H419" s="1">
        <f t="shared" si="36"/>
        <v>0</v>
      </c>
      <c r="I419" s="49">
        <v>8</v>
      </c>
      <c r="J419" s="1">
        <f t="shared" si="37"/>
        <v>0</v>
      </c>
      <c r="K419" s="1">
        <f t="shared" si="38"/>
        <v>0</v>
      </c>
      <c r="L419" s="1">
        <f t="shared" si="39"/>
        <v>0</v>
      </c>
    </row>
    <row r="420" spans="2:12" ht="72.75" customHeight="1" x14ac:dyDescent="0.2">
      <c r="B420" s="360">
        <v>373</v>
      </c>
      <c r="C420" s="197" t="s">
        <v>719</v>
      </c>
      <c r="E420" s="287" t="s">
        <v>229</v>
      </c>
      <c r="F420" s="244">
        <v>20</v>
      </c>
      <c r="G420" s="207"/>
      <c r="H420" s="1">
        <f t="shared" si="36"/>
        <v>0</v>
      </c>
      <c r="I420" s="49">
        <v>8</v>
      </c>
      <c r="J420" s="1">
        <f t="shared" si="37"/>
        <v>0</v>
      </c>
      <c r="K420" s="1">
        <f t="shared" si="38"/>
        <v>0</v>
      </c>
      <c r="L420" s="1">
        <f t="shared" si="39"/>
        <v>0</v>
      </c>
    </row>
    <row r="421" spans="2:12" ht="77.25" customHeight="1" x14ac:dyDescent="0.2">
      <c r="B421" s="360">
        <v>374</v>
      </c>
      <c r="C421" s="197" t="s">
        <v>720</v>
      </c>
      <c r="E421" s="287" t="s">
        <v>229</v>
      </c>
      <c r="F421" s="244">
        <v>20</v>
      </c>
      <c r="G421" s="207"/>
      <c r="H421" s="1">
        <f t="shared" si="36"/>
        <v>0</v>
      </c>
      <c r="I421" s="49">
        <v>8</v>
      </c>
      <c r="J421" s="1">
        <f t="shared" si="37"/>
        <v>0</v>
      </c>
      <c r="K421" s="1">
        <f t="shared" si="38"/>
        <v>0</v>
      </c>
      <c r="L421" s="1">
        <f t="shared" si="39"/>
        <v>0</v>
      </c>
    </row>
    <row r="422" spans="2:12" ht="71.25" customHeight="1" x14ac:dyDescent="0.2">
      <c r="B422" s="360">
        <v>375</v>
      </c>
      <c r="C422" s="197" t="s">
        <v>721</v>
      </c>
      <c r="E422" s="287" t="s">
        <v>229</v>
      </c>
      <c r="F422" s="244">
        <v>20</v>
      </c>
      <c r="G422" s="207"/>
      <c r="H422" s="1">
        <f t="shared" si="36"/>
        <v>0</v>
      </c>
      <c r="I422" s="49">
        <v>8</v>
      </c>
      <c r="J422" s="1">
        <f t="shared" si="37"/>
        <v>0</v>
      </c>
      <c r="K422" s="1">
        <f t="shared" si="38"/>
        <v>0</v>
      </c>
      <c r="L422" s="1">
        <f t="shared" si="39"/>
        <v>0</v>
      </c>
    </row>
    <row r="423" spans="2:12" ht="90" customHeight="1" x14ac:dyDescent="0.2">
      <c r="B423" s="360">
        <v>376</v>
      </c>
      <c r="C423" s="204" t="s">
        <v>722</v>
      </c>
      <c r="D423" s="114"/>
      <c r="E423" s="287" t="s">
        <v>229</v>
      </c>
      <c r="F423" s="295">
        <v>2</v>
      </c>
      <c r="G423" s="207"/>
      <c r="H423" s="1">
        <f t="shared" ref="H423:H452" si="40">G423*F423</f>
        <v>0</v>
      </c>
      <c r="I423" s="33">
        <v>8</v>
      </c>
      <c r="J423" s="1">
        <f t="shared" ref="J423:J447" si="41">K423-H423</f>
        <v>0</v>
      </c>
      <c r="K423" s="1">
        <f t="shared" ref="K423:K447" si="42">H423*1.08</f>
        <v>0</v>
      </c>
      <c r="L423" s="1">
        <f t="shared" ref="L423:L447" si="43">G423*1.08</f>
        <v>0</v>
      </c>
    </row>
    <row r="424" spans="2:12" ht="109.5" customHeight="1" x14ac:dyDescent="0.2">
      <c r="B424" s="360">
        <v>377</v>
      </c>
      <c r="C424" s="98" t="s">
        <v>723</v>
      </c>
      <c r="D424" s="168"/>
      <c r="E424" s="287" t="s">
        <v>229</v>
      </c>
      <c r="F424" s="295">
        <v>100</v>
      </c>
      <c r="G424" s="207"/>
      <c r="H424" s="1">
        <f t="shared" si="40"/>
        <v>0</v>
      </c>
      <c r="I424" s="33">
        <v>8</v>
      </c>
      <c r="J424" s="1">
        <f t="shared" si="41"/>
        <v>0</v>
      </c>
      <c r="K424" s="1">
        <f t="shared" si="42"/>
        <v>0</v>
      </c>
      <c r="L424" s="1">
        <f t="shared" si="43"/>
        <v>0</v>
      </c>
    </row>
    <row r="425" spans="2:12" ht="27" customHeight="1" x14ac:dyDescent="0.2">
      <c r="B425" s="360">
        <v>378</v>
      </c>
      <c r="C425" s="94" t="s">
        <v>545</v>
      </c>
      <c r="D425" s="114"/>
      <c r="E425" s="287" t="s">
        <v>43</v>
      </c>
      <c r="F425" s="295">
        <v>2</v>
      </c>
      <c r="G425" s="207"/>
      <c r="H425" s="1">
        <f t="shared" si="40"/>
        <v>0</v>
      </c>
      <c r="I425" s="33">
        <v>8</v>
      </c>
      <c r="J425" s="1">
        <f t="shared" si="41"/>
        <v>0</v>
      </c>
      <c r="K425" s="1">
        <f t="shared" si="42"/>
        <v>0</v>
      </c>
      <c r="L425" s="1">
        <f t="shared" si="43"/>
        <v>0</v>
      </c>
    </row>
    <row r="426" spans="2:12" ht="51" customHeight="1" x14ac:dyDescent="0.2">
      <c r="B426" s="360">
        <v>379</v>
      </c>
      <c r="C426" s="61" t="s">
        <v>543</v>
      </c>
      <c r="D426" s="114"/>
      <c r="E426" s="287" t="s">
        <v>43</v>
      </c>
      <c r="F426" s="295">
        <v>12</v>
      </c>
      <c r="G426" s="207"/>
      <c r="H426" s="1">
        <f t="shared" si="40"/>
        <v>0</v>
      </c>
      <c r="I426" s="33">
        <v>8</v>
      </c>
      <c r="J426" s="1">
        <f t="shared" si="41"/>
        <v>0</v>
      </c>
      <c r="K426" s="1">
        <f t="shared" si="42"/>
        <v>0</v>
      </c>
      <c r="L426" s="1">
        <f t="shared" si="43"/>
        <v>0</v>
      </c>
    </row>
    <row r="427" spans="2:12" ht="39" customHeight="1" x14ac:dyDescent="0.2">
      <c r="B427" s="482">
        <v>380</v>
      </c>
      <c r="C427" s="506" t="s">
        <v>792</v>
      </c>
      <c r="D427" s="447"/>
      <c r="E427" s="443" t="s">
        <v>432</v>
      </c>
      <c r="F427" s="452">
        <v>120</v>
      </c>
      <c r="G427" s="444"/>
      <c r="H427" s="445">
        <f t="shared" si="40"/>
        <v>0</v>
      </c>
      <c r="I427" s="507">
        <v>8</v>
      </c>
      <c r="J427" s="445">
        <f t="shared" si="41"/>
        <v>0</v>
      </c>
      <c r="K427" s="445">
        <f t="shared" si="42"/>
        <v>0</v>
      </c>
      <c r="L427" s="445">
        <f t="shared" si="43"/>
        <v>0</v>
      </c>
    </row>
    <row r="428" spans="2:12" ht="30.75" customHeight="1" x14ac:dyDescent="0.2">
      <c r="B428" s="360">
        <v>381</v>
      </c>
      <c r="C428" s="218" t="s">
        <v>556</v>
      </c>
      <c r="D428" s="301"/>
      <c r="E428" s="205" t="s">
        <v>432</v>
      </c>
      <c r="F428" s="298">
        <v>30</v>
      </c>
      <c r="G428" s="207"/>
      <c r="H428" s="1">
        <f t="shared" si="40"/>
        <v>0</v>
      </c>
      <c r="I428" s="205">
        <v>8</v>
      </c>
      <c r="J428" s="1">
        <f t="shared" si="41"/>
        <v>0</v>
      </c>
      <c r="K428" s="1">
        <f t="shared" si="42"/>
        <v>0</v>
      </c>
      <c r="L428" s="1">
        <f t="shared" si="43"/>
        <v>0</v>
      </c>
    </row>
    <row r="429" spans="2:12" ht="30.75" customHeight="1" x14ac:dyDescent="0.2">
      <c r="B429" s="360">
        <v>382</v>
      </c>
      <c r="C429" s="302" t="s">
        <v>557</v>
      </c>
      <c r="D429" s="303"/>
      <c r="E429" s="171" t="s">
        <v>432</v>
      </c>
      <c r="F429" s="304">
        <v>24</v>
      </c>
      <c r="G429" s="207"/>
      <c r="H429" s="1">
        <f t="shared" si="40"/>
        <v>0</v>
      </c>
      <c r="I429" s="205">
        <v>8</v>
      </c>
      <c r="J429" s="1">
        <f t="shared" si="41"/>
        <v>0</v>
      </c>
      <c r="K429" s="1">
        <f t="shared" si="42"/>
        <v>0</v>
      </c>
      <c r="L429" s="1">
        <f t="shared" si="43"/>
        <v>0</v>
      </c>
    </row>
    <row r="430" spans="2:12" ht="165.75" customHeight="1" x14ac:dyDescent="0.2">
      <c r="B430" s="360">
        <v>383</v>
      </c>
      <c r="C430" s="131" t="s">
        <v>525</v>
      </c>
      <c r="D430" s="28"/>
      <c r="E430" s="4" t="s">
        <v>43</v>
      </c>
      <c r="F430" s="205">
        <v>200</v>
      </c>
      <c r="G430" s="207"/>
      <c r="H430" s="1">
        <f t="shared" si="40"/>
        <v>0</v>
      </c>
      <c r="I430" s="5">
        <v>8</v>
      </c>
      <c r="J430" s="1">
        <f t="shared" si="41"/>
        <v>0</v>
      </c>
      <c r="K430" s="1">
        <f t="shared" si="42"/>
        <v>0</v>
      </c>
      <c r="L430" s="1">
        <f t="shared" si="43"/>
        <v>0</v>
      </c>
    </row>
    <row r="431" spans="2:12" ht="151.5" customHeight="1" x14ac:dyDescent="0.2">
      <c r="B431" s="360">
        <v>384</v>
      </c>
      <c r="C431" s="131" t="s">
        <v>526</v>
      </c>
      <c r="D431" s="27"/>
      <c r="E431" s="4" t="s">
        <v>43</v>
      </c>
      <c r="F431" s="205">
        <v>200</v>
      </c>
      <c r="G431" s="207"/>
      <c r="H431" s="1">
        <f t="shared" si="40"/>
        <v>0</v>
      </c>
      <c r="I431" s="5">
        <v>8</v>
      </c>
      <c r="J431" s="1">
        <f t="shared" si="41"/>
        <v>0</v>
      </c>
      <c r="K431" s="1">
        <f t="shared" si="42"/>
        <v>0</v>
      </c>
      <c r="L431" s="1">
        <f t="shared" si="43"/>
        <v>0</v>
      </c>
    </row>
    <row r="432" spans="2:12" ht="30.75" customHeight="1" x14ac:dyDescent="0.2">
      <c r="B432" s="360">
        <v>385</v>
      </c>
      <c r="C432" s="197" t="s">
        <v>626</v>
      </c>
      <c r="D432" s="191"/>
      <c r="E432" s="287" t="s">
        <v>432</v>
      </c>
      <c r="F432" s="287">
        <v>20</v>
      </c>
      <c r="G432" s="207"/>
      <c r="H432" s="1">
        <f t="shared" si="40"/>
        <v>0</v>
      </c>
      <c r="I432" s="33">
        <v>8</v>
      </c>
      <c r="J432" s="1">
        <f t="shared" si="41"/>
        <v>0</v>
      </c>
      <c r="K432" s="1">
        <f t="shared" si="42"/>
        <v>0</v>
      </c>
      <c r="L432" s="1">
        <f t="shared" si="43"/>
        <v>0</v>
      </c>
    </row>
    <row r="433" spans="2:12" ht="58.5" customHeight="1" x14ac:dyDescent="0.2">
      <c r="B433" s="360">
        <v>386</v>
      </c>
      <c r="C433" s="218" t="s">
        <v>563</v>
      </c>
      <c r="E433" s="288" t="s">
        <v>432</v>
      </c>
      <c r="F433" s="241">
        <v>10</v>
      </c>
      <c r="G433" s="207"/>
      <c r="H433" s="1">
        <f t="shared" si="40"/>
        <v>0</v>
      </c>
      <c r="I433" s="33">
        <v>8</v>
      </c>
      <c r="J433" s="1">
        <f t="shared" si="41"/>
        <v>0</v>
      </c>
      <c r="K433" s="1">
        <f t="shared" si="42"/>
        <v>0</v>
      </c>
      <c r="L433" s="1">
        <f t="shared" si="43"/>
        <v>0</v>
      </c>
    </row>
    <row r="434" spans="2:12" ht="30.75" customHeight="1" x14ac:dyDescent="0.2">
      <c r="B434" s="360">
        <v>387</v>
      </c>
      <c r="C434" s="204" t="s">
        <v>565</v>
      </c>
      <c r="E434" s="288" t="s">
        <v>432</v>
      </c>
      <c r="F434" s="241">
        <v>3</v>
      </c>
      <c r="G434" s="207"/>
      <c r="H434" s="1">
        <f t="shared" si="40"/>
        <v>0</v>
      </c>
      <c r="I434" s="33">
        <v>8</v>
      </c>
      <c r="J434" s="1">
        <f t="shared" si="41"/>
        <v>0</v>
      </c>
      <c r="K434" s="1">
        <f t="shared" si="42"/>
        <v>0</v>
      </c>
      <c r="L434" s="1">
        <f t="shared" si="43"/>
        <v>0</v>
      </c>
    </row>
    <row r="435" spans="2:12" ht="56.25" customHeight="1" x14ac:dyDescent="0.2">
      <c r="B435" s="360">
        <v>388</v>
      </c>
      <c r="C435" s="204" t="s">
        <v>567</v>
      </c>
      <c r="E435" s="288" t="s">
        <v>432</v>
      </c>
      <c r="F435" s="241">
        <v>48</v>
      </c>
      <c r="G435" s="207"/>
      <c r="H435" s="1">
        <f t="shared" si="40"/>
        <v>0</v>
      </c>
      <c r="I435" s="33">
        <v>8</v>
      </c>
      <c r="J435" s="1">
        <f t="shared" si="41"/>
        <v>0</v>
      </c>
      <c r="K435" s="1">
        <f t="shared" si="42"/>
        <v>0</v>
      </c>
      <c r="L435" s="1">
        <f t="shared" si="43"/>
        <v>0</v>
      </c>
    </row>
    <row r="436" spans="2:12" ht="39" customHeight="1" x14ac:dyDescent="0.2">
      <c r="B436" s="360">
        <v>389</v>
      </c>
      <c r="C436" s="305" t="s">
        <v>571</v>
      </c>
      <c r="D436" s="199"/>
      <c r="E436" s="288" t="s">
        <v>432</v>
      </c>
      <c r="F436" s="241">
        <v>4</v>
      </c>
      <c r="G436" s="207"/>
      <c r="H436" s="1">
        <f t="shared" si="40"/>
        <v>0</v>
      </c>
      <c r="I436" s="33">
        <v>8</v>
      </c>
      <c r="J436" s="1">
        <f t="shared" si="41"/>
        <v>0</v>
      </c>
      <c r="K436" s="1">
        <f t="shared" si="42"/>
        <v>0</v>
      </c>
      <c r="L436" s="1">
        <f t="shared" si="43"/>
        <v>0</v>
      </c>
    </row>
    <row r="437" spans="2:12" ht="40.5" customHeight="1" x14ac:dyDescent="0.2">
      <c r="B437" s="360">
        <v>390</v>
      </c>
      <c r="C437" s="306" t="s">
        <v>573</v>
      </c>
      <c r="E437" s="288" t="s">
        <v>432</v>
      </c>
      <c r="F437" s="241">
        <v>4</v>
      </c>
      <c r="G437" s="207"/>
      <c r="H437" s="1">
        <f t="shared" si="40"/>
        <v>0</v>
      </c>
      <c r="I437" s="33">
        <v>8</v>
      </c>
      <c r="J437" s="1">
        <f t="shared" si="41"/>
        <v>0</v>
      </c>
      <c r="K437" s="1">
        <f t="shared" si="42"/>
        <v>0</v>
      </c>
      <c r="L437" s="1">
        <f t="shared" si="43"/>
        <v>0</v>
      </c>
    </row>
    <row r="438" spans="2:12" ht="30.75" customHeight="1" x14ac:dyDescent="0.2">
      <c r="B438" s="360">
        <v>391</v>
      </c>
      <c r="C438" s="197" t="s">
        <v>578</v>
      </c>
      <c r="D438" s="305"/>
      <c r="E438" s="288" t="s">
        <v>432</v>
      </c>
      <c r="F438" s="241">
        <v>4</v>
      </c>
      <c r="G438" s="207"/>
      <c r="H438" s="1">
        <f t="shared" si="40"/>
        <v>0</v>
      </c>
      <c r="I438" s="33">
        <v>8</v>
      </c>
      <c r="J438" s="1">
        <f t="shared" si="41"/>
        <v>0</v>
      </c>
      <c r="K438" s="1">
        <f t="shared" si="42"/>
        <v>0</v>
      </c>
      <c r="L438" s="1">
        <f t="shared" si="43"/>
        <v>0</v>
      </c>
    </row>
    <row r="439" spans="2:12" ht="30.75" customHeight="1" x14ac:dyDescent="0.2">
      <c r="B439" s="360">
        <v>392</v>
      </c>
      <c r="C439" s="305" t="s">
        <v>585</v>
      </c>
      <c r="D439" s="199"/>
      <c r="E439" s="288" t="s">
        <v>432</v>
      </c>
      <c r="F439" s="241">
        <v>2</v>
      </c>
      <c r="G439" s="207"/>
      <c r="H439" s="1">
        <f t="shared" si="40"/>
        <v>0</v>
      </c>
      <c r="I439" s="33">
        <v>8</v>
      </c>
      <c r="J439" s="1">
        <f t="shared" si="41"/>
        <v>0</v>
      </c>
      <c r="K439" s="1">
        <f t="shared" si="42"/>
        <v>0</v>
      </c>
      <c r="L439" s="1">
        <f t="shared" si="43"/>
        <v>0</v>
      </c>
    </row>
    <row r="440" spans="2:12" ht="30.75" customHeight="1" x14ac:dyDescent="0.2">
      <c r="B440" s="360">
        <v>393</v>
      </c>
      <c r="C440" s="204" t="s">
        <v>586</v>
      </c>
      <c r="E440" s="288" t="s">
        <v>432</v>
      </c>
      <c r="F440" s="241">
        <v>2</v>
      </c>
      <c r="G440" s="207"/>
      <c r="H440" s="1">
        <f t="shared" si="40"/>
        <v>0</v>
      </c>
      <c r="I440" s="33">
        <v>8</v>
      </c>
      <c r="J440" s="1">
        <f t="shared" si="41"/>
        <v>0</v>
      </c>
      <c r="K440" s="1">
        <f t="shared" si="42"/>
        <v>0</v>
      </c>
      <c r="L440" s="1">
        <f t="shared" si="43"/>
        <v>0</v>
      </c>
    </row>
    <row r="441" spans="2:12" ht="30.75" customHeight="1" x14ac:dyDescent="0.2">
      <c r="B441" s="360">
        <v>394</v>
      </c>
      <c r="C441" s="204" t="s">
        <v>587</v>
      </c>
      <c r="E441" s="287" t="s">
        <v>432</v>
      </c>
      <c r="F441" s="287">
        <v>2</v>
      </c>
      <c r="G441" s="207"/>
      <c r="H441" s="1">
        <f t="shared" si="40"/>
        <v>0</v>
      </c>
      <c r="I441" s="33">
        <v>8</v>
      </c>
      <c r="J441" s="1">
        <f t="shared" si="41"/>
        <v>0</v>
      </c>
      <c r="K441" s="1">
        <f t="shared" si="42"/>
        <v>0</v>
      </c>
      <c r="L441" s="1">
        <f t="shared" si="43"/>
        <v>0</v>
      </c>
    </row>
    <row r="442" spans="2:12" ht="37.5" customHeight="1" x14ac:dyDescent="0.2">
      <c r="B442" s="360">
        <v>395</v>
      </c>
      <c r="C442" s="307" t="s">
        <v>597</v>
      </c>
      <c r="E442" s="288" t="s">
        <v>43</v>
      </c>
      <c r="F442" s="241">
        <v>60</v>
      </c>
      <c r="G442" s="207"/>
      <c r="H442" s="1">
        <f t="shared" si="40"/>
        <v>0</v>
      </c>
      <c r="I442" s="49">
        <v>8</v>
      </c>
      <c r="J442" s="1">
        <f t="shared" si="41"/>
        <v>0</v>
      </c>
      <c r="K442" s="1">
        <f t="shared" si="42"/>
        <v>0</v>
      </c>
      <c r="L442" s="1">
        <f t="shared" si="43"/>
        <v>0</v>
      </c>
    </row>
    <row r="443" spans="2:12" ht="66.75" customHeight="1" x14ac:dyDescent="0.2">
      <c r="B443" s="360">
        <v>396</v>
      </c>
      <c r="C443" s="204" t="s">
        <v>675</v>
      </c>
      <c r="D443" s="204"/>
      <c r="E443" s="198" t="s">
        <v>229</v>
      </c>
      <c r="F443" s="241">
        <v>20</v>
      </c>
      <c r="G443" s="207"/>
      <c r="H443" s="1">
        <f t="shared" si="40"/>
        <v>0</v>
      </c>
      <c r="I443" s="33">
        <v>8</v>
      </c>
      <c r="J443" s="1">
        <f t="shared" si="41"/>
        <v>0</v>
      </c>
      <c r="K443" s="1">
        <f t="shared" si="42"/>
        <v>0</v>
      </c>
      <c r="L443" s="1">
        <f t="shared" si="43"/>
        <v>0</v>
      </c>
    </row>
    <row r="444" spans="2:12" ht="133.5" customHeight="1" x14ac:dyDescent="0.2">
      <c r="B444" s="360">
        <v>397</v>
      </c>
      <c r="C444" s="104" t="s">
        <v>724</v>
      </c>
      <c r="D444" s="197"/>
      <c r="E444" s="198" t="s">
        <v>229</v>
      </c>
      <c r="F444" s="241">
        <v>20</v>
      </c>
      <c r="G444" s="207"/>
      <c r="H444" s="1">
        <f t="shared" si="40"/>
        <v>0</v>
      </c>
      <c r="I444" s="33">
        <v>8</v>
      </c>
      <c r="J444" s="1">
        <f t="shared" si="41"/>
        <v>0</v>
      </c>
      <c r="K444" s="1">
        <f t="shared" si="42"/>
        <v>0</v>
      </c>
      <c r="L444" s="1">
        <f t="shared" si="43"/>
        <v>0</v>
      </c>
    </row>
    <row r="445" spans="2:12" ht="110.25" customHeight="1" x14ac:dyDescent="0.2">
      <c r="B445" s="360">
        <v>398</v>
      </c>
      <c r="C445" s="104" t="s">
        <v>725</v>
      </c>
      <c r="D445" s="197"/>
      <c r="E445" s="198" t="s">
        <v>229</v>
      </c>
      <c r="F445" s="241">
        <v>4</v>
      </c>
      <c r="G445" s="207"/>
      <c r="H445" s="1">
        <f t="shared" si="40"/>
        <v>0</v>
      </c>
      <c r="I445" s="33">
        <v>8</v>
      </c>
      <c r="J445" s="1">
        <f t="shared" si="41"/>
        <v>0</v>
      </c>
      <c r="K445" s="1">
        <f t="shared" si="42"/>
        <v>0</v>
      </c>
      <c r="L445" s="1">
        <f t="shared" si="43"/>
        <v>0</v>
      </c>
    </row>
    <row r="446" spans="2:12" ht="129" customHeight="1" x14ac:dyDescent="0.2">
      <c r="B446" s="360">
        <v>399</v>
      </c>
      <c r="C446" s="104" t="s">
        <v>726</v>
      </c>
      <c r="D446" s="197"/>
      <c r="E446" s="198" t="s">
        <v>229</v>
      </c>
      <c r="F446" s="241">
        <v>2</v>
      </c>
      <c r="G446" s="207"/>
      <c r="H446" s="1">
        <f t="shared" si="40"/>
        <v>0</v>
      </c>
      <c r="I446" s="33">
        <v>8</v>
      </c>
      <c r="J446" s="1">
        <f t="shared" si="41"/>
        <v>0</v>
      </c>
      <c r="K446" s="1">
        <f t="shared" si="42"/>
        <v>0</v>
      </c>
      <c r="L446" s="1">
        <f t="shared" si="43"/>
        <v>0</v>
      </c>
    </row>
    <row r="447" spans="2:12" ht="57" customHeight="1" x14ac:dyDescent="0.2">
      <c r="B447" s="360">
        <v>400</v>
      </c>
      <c r="C447" s="204" t="s">
        <v>727</v>
      </c>
      <c r="D447" s="197"/>
      <c r="E447" s="198" t="s">
        <v>229</v>
      </c>
      <c r="F447" s="241">
        <v>20</v>
      </c>
      <c r="G447" s="207"/>
      <c r="H447" s="1">
        <f t="shared" si="40"/>
        <v>0</v>
      </c>
      <c r="I447" s="33">
        <v>8</v>
      </c>
      <c r="J447" s="1">
        <f t="shared" si="41"/>
        <v>0</v>
      </c>
      <c r="K447" s="1">
        <f t="shared" si="42"/>
        <v>0</v>
      </c>
      <c r="L447" s="1">
        <f t="shared" si="43"/>
        <v>0</v>
      </c>
    </row>
    <row r="448" spans="2:12" ht="134.25" customHeight="1" x14ac:dyDescent="0.2">
      <c r="B448" s="360">
        <v>401</v>
      </c>
      <c r="C448" s="308" t="s">
        <v>728</v>
      </c>
      <c r="D448" s="309"/>
      <c r="E448" s="288" t="s">
        <v>432</v>
      </c>
      <c r="F448" s="241">
        <v>40</v>
      </c>
      <c r="G448" s="207"/>
      <c r="H448" s="1">
        <f t="shared" si="40"/>
        <v>0</v>
      </c>
      <c r="I448" s="33">
        <v>5</v>
      </c>
      <c r="J448" s="1">
        <f>K448-H448</f>
        <v>0</v>
      </c>
      <c r="K448" s="1">
        <f>H448*1.05</f>
        <v>0</v>
      </c>
      <c r="L448" s="1">
        <f>G448*1.08</f>
        <v>0</v>
      </c>
    </row>
    <row r="449" spans="2:12" ht="138" customHeight="1" x14ac:dyDescent="0.2">
      <c r="B449" s="360">
        <v>402</v>
      </c>
      <c r="C449" s="308" t="s">
        <v>729</v>
      </c>
      <c r="D449" s="310"/>
      <c r="E449" s="288" t="s">
        <v>432</v>
      </c>
      <c r="F449" s="241">
        <v>130</v>
      </c>
      <c r="G449" s="207"/>
      <c r="H449" s="1">
        <f t="shared" si="40"/>
        <v>0</v>
      </c>
      <c r="I449" s="33">
        <v>5</v>
      </c>
      <c r="J449" s="1">
        <f t="shared" ref="J449:J451" si="44">K449-H449</f>
        <v>0</v>
      </c>
      <c r="K449" s="1">
        <f t="shared" ref="K449:K451" si="45">H449*1.05</f>
        <v>0</v>
      </c>
      <c r="L449" s="1">
        <f t="shared" ref="L449:L451" si="46">G449*1.08</f>
        <v>0</v>
      </c>
    </row>
    <row r="450" spans="2:12" ht="188.25" customHeight="1" x14ac:dyDescent="0.2">
      <c r="B450" s="360">
        <v>403</v>
      </c>
      <c r="C450" s="308" t="s">
        <v>730</v>
      </c>
      <c r="D450" s="309"/>
      <c r="E450" s="288" t="s">
        <v>432</v>
      </c>
      <c r="F450" s="241">
        <v>10</v>
      </c>
      <c r="G450" s="207"/>
      <c r="H450" s="1">
        <f t="shared" si="40"/>
        <v>0</v>
      </c>
      <c r="I450" s="33">
        <v>5</v>
      </c>
      <c r="J450" s="1">
        <f t="shared" si="44"/>
        <v>0</v>
      </c>
      <c r="K450" s="1">
        <f t="shared" si="45"/>
        <v>0</v>
      </c>
      <c r="L450" s="1">
        <f t="shared" si="46"/>
        <v>0</v>
      </c>
    </row>
    <row r="451" spans="2:12" ht="153" customHeight="1" x14ac:dyDescent="0.2">
      <c r="B451" s="360">
        <v>404</v>
      </c>
      <c r="C451" s="308" t="s">
        <v>731</v>
      </c>
      <c r="D451" s="310"/>
      <c r="E451" s="288" t="s">
        <v>432</v>
      </c>
      <c r="F451" s="241">
        <v>18</v>
      </c>
      <c r="G451" s="207"/>
      <c r="H451" s="1">
        <f t="shared" si="40"/>
        <v>0</v>
      </c>
      <c r="I451" s="33">
        <v>5</v>
      </c>
      <c r="J451" s="1">
        <f t="shared" si="44"/>
        <v>0</v>
      </c>
      <c r="K451" s="1">
        <f t="shared" si="45"/>
        <v>0</v>
      </c>
      <c r="L451" s="1">
        <f t="shared" si="46"/>
        <v>0</v>
      </c>
    </row>
    <row r="452" spans="2:12" ht="39" customHeight="1" thickBot="1" x14ac:dyDescent="0.25">
      <c r="B452" s="360">
        <v>405</v>
      </c>
      <c r="C452" s="311" t="s">
        <v>598</v>
      </c>
      <c r="D452" s="312"/>
      <c r="E452" s="177" t="s">
        <v>432</v>
      </c>
      <c r="F452" s="244">
        <v>10</v>
      </c>
      <c r="G452" s="207"/>
      <c r="H452" s="1">
        <f t="shared" si="40"/>
        <v>0</v>
      </c>
      <c r="I452" s="20">
        <v>8</v>
      </c>
      <c r="J452" s="1">
        <f>K452-H452</f>
        <v>0</v>
      </c>
      <c r="K452" s="1">
        <f>H452*1.08</f>
        <v>0</v>
      </c>
      <c r="L452" s="1">
        <f>G452*1.08</f>
        <v>0</v>
      </c>
    </row>
    <row r="453" spans="2:12" ht="16.5" customHeight="1" thickBot="1" x14ac:dyDescent="0.25">
      <c r="B453" s="363"/>
      <c r="C453" s="61"/>
      <c r="D453" s="215"/>
      <c r="E453" s="295"/>
      <c r="F453" s="295"/>
      <c r="G453" s="216"/>
      <c r="H453" s="169">
        <f>SUM(H10:H452)</f>
        <v>0</v>
      </c>
      <c r="I453" s="20"/>
      <c r="J453" s="169">
        <f>SUM(J10:J452)</f>
        <v>0</v>
      </c>
      <c r="K453" s="169">
        <f>SUM(K10:K452)</f>
        <v>0</v>
      </c>
      <c r="L453" s="231"/>
    </row>
    <row r="454" spans="2:12" ht="36" x14ac:dyDescent="0.2">
      <c r="B454" s="363"/>
      <c r="C454" s="43" t="s">
        <v>632</v>
      </c>
      <c r="D454" s="116"/>
      <c r="E454" s="287"/>
      <c r="F454" s="287"/>
      <c r="G454" s="207"/>
      <c r="H454" s="1"/>
      <c r="I454" s="106"/>
      <c r="J454" s="2"/>
      <c r="K454" s="208"/>
      <c r="L454" s="1"/>
    </row>
    <row r="455" spans="2:12" ht="39" customHeight="1" x14ac:dyDescent="0.2">
      <c r="B455" s="363"/>
      <c r="C455" s="43" t="s">
        <v>633</v>
      </c>
      <c r="D455" s="116"/>
      <c r="E455" s="287"/>
      <c r="F455" s="287"/>
      <c r="G455" s="207"/>
      <c r="H455" s="1"/>
      <c r="I455" s="106"/>
      <c r="J455" s="2"/>
      <c r="K455" s="2"/>
      <c r="L455" s="1"/>
    </row>
    <row r="456" spans="2:12" x14ac:dyDescent="0.2">
      <c r="B456" s="363"/>
      <c r="C456" s="43"/>
      <c r="D456" s="117"/>
      <c r="E456" s="287"/>
      <c r="F456" s="287"/>
      <c r="G456" s="207"/>
      <c r="H456" s="1"/>
      <c r="I456" s="33"/>
      <c r="J456" s="2"/>
      <c r="K456" s="2"/>
      <c r="L456" s="1"/>
    </row>
    <row r="457" spans="2:12" x14ac:dyDescent="0.2">
      <c r="B457" s="363"/>
      <c r="C457" s="43"/>
      <c r="D457" s="117"/>
      <c r="E457" s="287"/>
      <c r="F457" s="287"/>
      <c r="G457" s="207"/>
      <c r="H457" s="1"/>
      <c r="I457" s="33"/>
      <c r="J457" s="2"/>
      <c r="K457" s="2"/>
      <c r="L457" s="1"/>
    </row>
    <row r="458" spans="2:12" ht="22.5" customHeight="1" x14ac:dyDescent="0.2">
      <c r="B458" s="363"/>
      <c r="C458" s="521" t="s">
        <v>637</v>
      </c>
      <c r="D458" s="522"/>
      <c r="E458" s="522"/>
      <c r="F458" s="522"/>
      <c r="G458" s="522"/>
      <c r="H458" s="523"/>
      <c r="I458" s="33"/>
      <c r="J458" s="2"/>
      <c r="K458" s="2"/>
      <c r="L458" s="1"/>
    </row>
    <row r="459" spans="2:12" ht="13.5" thickBot="1" x14ac:dyDescent="0.25">
      <c r="B459" s="363"/>
      <c r="C459" s="63"/>
      <c r="D459" s="118"/>
      <c r="E459" s="293"/>
      <c r="F459" s="293"/>
      <c r="G459" s="146"/>
      <c r="H459" s="12"/>
      <c r="I459" s="14"/>
      <c r="J459" s="45"/>
      <c r="K459" s="45"/>
      <c r="L459" s="12"/>
    </row>
    <row r="460" spans="2:12" ht="24.75" thickBot="1" x14ac:dyDescent="0.25">
      <c r="B460" s="364" t="s">
        <v>35</v>
      </c>
      <c r="C460" s="65" t="s">
        <v>349</v>
      </c>
      <c r="D460" s="119" t="s">
        <v>36</v>
      </c>
      <c r="E460" s="15" t="s">
        <v>38</v>
      </c>
      <c r="F460" s="313" t="s">
        <v>39</v>
      </c>
      <c r="G460" s="147" t="s">
        <v>328</v>
      </c>
      <c r="H460" s="51" t="s">
        <v>42</v>
      </c>
      <c r="I460" s="16" t="s">
        <v>40</v>
      </c>
      <c r="J460" s="51" t="s">
        <v>318</v>
      </c>
      <c r="K460" s="161" t="s">
        <v>228</v>
      </c>
      <c r="L460" s="51" t="s">
        <v>41</v>
      </c>
    </row>
    <row r="461" spans="2:12" ht="60" customHeight="1" x14ac:dyDescent="0.2">
      <c r="B461" s="365">
        <v>1</v>
      </c>
      <c r="C461" s="36" t="s">
        <v>627</v>
      </c>
      <c r="D461" s="314"/>
      <c r="E461" s="22" t="s">
        <v>43</v>
      </c>
      <c r="F461" s="26">
        <v>144</v>
      </c>
      <c r="G461" s="150"/>
      <c r="H461" s="7">
        <f t="shared" ref="H461:H492" si="47">G461*F461</f>
        <v>0</v>
      </c>
      <c r="I461" s="17">
        <v>8</v>
      </c>
      <c r="J461" s="162">
        <f t="shared" ref="J461:J492" si="48">K461-H461</f>
        <v>0</v>
      </c>
      <c r="K461" s="162">
        <f t="shared" ref="K461:K492" si="49">H461*1.08</f>
        <v>0</v>
      </c>
      <c r="L461" s="7">
        <f t="shared" ref="L461:L492" si="50">G461*1.08</f>
        <v>0</v>
      </c>
    </row>
    <row r="462" spans="2:12" ht="70.5" customHeight="1" x14ac:dyDescent="0.2">
      <c r="B462" s="365">
        <v>2</v>
      </c>
      <c r="C462" s="36" t="s">
        <v>628</v>
      </c>
      <c r="D462" s="98"/>
      <c r="E462" s="22" t="s">
        <v>43</v>
      </c>
      <c r="F462" s="26">
        <v>384</v>
      </c>
      <c r="G462" s="150"/>
      <c r="H462" s="7">
        <f t="shared" si="47"/>
        <v>0</v>
      </c>
      <c r="I462" s="17">
        <v>8</v>
      </c>
      <c r="J462" s="162">
        <f t="shared" si="48"/>
        <v>0</v>
      </c>
      <c r="K462" s="162">
        <f t="shared" si="49"/>
        <v>0</v>
      </c>
      <c r="L462" s="7">
        <f t="shared" si="50"/>
        <v>0</v>
      </c>
    </row>
    <row r="463" spans="2:12" ht="70.5" customHeight="1" x14ac:dyDescent="0.2">
      <c r="B463" s="365">
        <v>3</v>
      </c>
      <c r="C463" s="36" t="s">
        <v>629</v>
      </c>
      <c r="D463" s="98"/>
      <c r="E463" s="22" t="s">
        <v>43</v>
      </c>
      <c r="F463" s="26">
        <v>700</v>
      </c>
      <c r="G463" s="150"/>
      <c r="H463" s="7">
        <f t="shared" si="47"/>
        <v>0</v>
      </c>
      <c r="I463" s="17">
        <v>8</v>
      </c>
      <c r="J463" s="162">
        <f t="shared" si="48"/>
        <v>0</v>
      </c>
      <c r="K463" s="162">
        <f t="shared" si="49"/>
        <v>0</v>
      </c>
      <c r="L463" s="7">
        <f t="shared" si="50"/>
        <v>0</v>
      </c>
    </row>
    <row r="464" spans="2:12" ht="70.5" customHeight="1" x14ac:dyDescent="0.2">
      <c r="B464" s="365">
        <v>4</v>
      </c>
      <c r="C464" s="36" t="s">
        <v>630</v>
      </c>
      <c r="D464" s="98"/>
      <c r="E464" s="22" t="s">
        <v>43</v>
      </c>
      <c r="F464" s="26">
        <v>1500</v>
      </c>
      <c r="G464" s="150"/>
      <c r="H464" s="7">
        <f t="shared" si="47"/>
        <v>0</v>
      </c>
      <c r="I464" s="17">
        <v>8</v>
      </c>
      <c r="J464" s="162">
        <f t="shared" si="48"/>
        <v>0</v>
      </c>
      <c r="K464" s="162">
        <f t="shared" si="49"/>
        <v>0</v>
      </c>
      <c r="L464" s="7">
        <f t="shared" si="50"/>
        <v>0</v>
      </c>
    </row>
    <row r="465" spans="2:12" ht="36" customHeight="1" x14ac:dyDescent="0.2">
      <c r="B465" s="365">
        <v>5</v>
      </c>
      <c r="C465" s="43" t="s">
        <v>51</v>
      </c>
      <c r="D465" s="115"/>
      <c r="E465" s="287" t="s">
        <v>43</v>
      </c>
      <c r="F465" s="287">
        <v>7</v>
      </c>
      <c r="G465" s="150"/>
      <c r="H465" s="7">
        <f t="shared" si="47"/>
        <v>0</v>
      </c>
      <c r="I465" s="17">
        <v>8</v>
      </c>
      <c r="J465" s="162">
        <f t="shared" si="48"/>
        <v>0</v>
      </c>
      <c r="K465" s="162">
        <f t="shared" si="49"/>
        <v>0</v>
      </c>
      <c r="L465" s="7">
        <f t="shared" si="50"/>
        <v>0</v>
      </c>
    </row>
    <row r="466" spans="2:12" ht="46.5" customHeight="1" x14ac:dyDescent="0.2">
      <c r="B466" s="365">
        <v>6</v>
      </c>
      <c r="C466" s="43" t="s">
        <v>316</v>
      </c>
      <c r="D466" s="115"/>
      <c r="E466" s="287" t="s">
        <v>43</v>
      </c>
      <c r="F466" s="287">
        <v>40</v>
      </c>
      <c r="G466" s="150"/>
      <c r="H466" s="7">
        <f t="shared" si="47"/>
        <v>0</v>
      </c>
      <c r="I466" s="17">
        <v>8</v>
      </c>
      <c r="J466" s="162">
        <f t="shared" si="48"/>
        <v>0</v>
      </c>
      <c r="K466" s="162">
        <f t="shared" si="49"/>
        <v>0</v>
      </c>
      <c r="L466" s="7">
        <f t="shared" si="50"/>
        <v>0</v>
      </c>
    </row>
    <row r="467" spans="2:12" ht="63" customHeight="1" x14ac:dyDescent="0.2">
      <c r="B467" s="365">
        <v>7</v>
      </c>
      <c r="C467" s="43" t="s">
        <v>323</v>
      </c>
      <c r="D467" s="115"/>
      <c r="E467" s="287" t="s">
        <v>43</v>
      </c>
      <c r="F467" s="287">
        <v>300</v>
      </c>
      <c r="G467" s="150"/>
      <c r="H467" s="7">
        <f t="shared" si="47"/>
        <v>0</v>
      </c>
      <c r="I467" s="17">
        <v>8</v>
      </c>
      <c r="J467" s="162">
        <f t="shared" si="48"/>
        <v>0</v>
      </c>
      <c r="K467" s="162">
        <f t="shared" si="49"/>
        <v>0</v>
      </c>
      <c r="L467" s="7">
        <f t="shared" si="50"/>
        <v>0</v>
      </c>
    </row>
    <row r="468" spans="2:12" ht="80.25" customHeight="1" x14ac:dyDescent="0.2">
      <c r="B468" s="365">
        <v>8</v>
      </c>
      <c r="C468" s="43" t="s">
        <v>350</v>
      </c>
      <c r="D468" s="115"/>
      <c r="E468" s="287" t="s">
        <v>43</v>
      </c>
      <c r="F468" s="287">
        <v>2</v>
      </c>
      <c r="G468" s="150"/>
      <c r="H468" s="7">
        <f t="shared" si="47"/>
        <v>0</v>
      </c>
      <c r="I468" s="17">
        <v>8</v>
      </c>
      <c r="J468" s="162">
        <f t="shared" si="48"/>
        <v>0</v>
      </c>
      <c r="K468" s="162">
        <f t="shared" si="49"/>
        <v>0</v>
      </c>
      <c r="L468" s="7">
        <f t="shared" si="50"/>
        <v>0</v>
      </c>
    </row>
    <row r="469" spans="2:12" ht="69.75" customHeight="1" x14ac:dyDescent="0.2">
      <c r="B469" s="365">
        <v>9</v>
      </c>
      <c r="C469" s="43" t="s">
        <v>351</v>
      </c>
      <c r="D469" s="115"/>
      <c r="E469" s="287" t="s">
        <v>43</v>
      </c>
      <c r="F469" s="287">
        <v>46</v>
      </c>
      <c r="G469" s="150"/>
      <c r="H469" s="7">
        <f t="shared" si="47"/>
        <v>0</v>
      </c>
      <c r="I469" s="17">
        <v>8</v>
      </c>
      <c r="J469" s="162">
        <f t="shared" si="48"/>
        <v>0</v>
      </c>
      <c r="K469" s="162">
        <f t="shared" si="49"/>
        <v>0</v>
      </c>
      <c r="L469" s="7">
        <f t="shared" si="50"/>
        <v>0</v>
      </c>
    </row>
    <row r="470" spans="2:12" ht="58.5" customHeight="1" x14ac:dyDescent="0.2">
      <c r="B470" s="365">
        <v>10</v>
      </c>
      <c r="C470" s="204" t="s">
        <v>339</v>
      </c>
      <c r="D470" s="206"/>
      <c r="E470" s="287" t="s">
        <v>43</v>
      </c>
      <c r="F470" s="287">
        <v>700</v>
      </c>
      <c r="G470" s="207"/>
      <c r="H470" s="7">
        <f t="shared" si="47"/>
        <v>0</v>
      </c>
      <c r="I470" s="72">
        <v>8</v>
      </c>
      <c r="J470" s="162">
        <f t="shared" si="48"/>
        <v>0</v>
      </c>
      <c r="K470" s="162">
        <f t="shared" si="49"/>
        <v>0</v>
      </c>
      <c r="L470" s="7">
        <f t="shared" si="50"/>
        <v>0</v>
      </c>
    </row>
    <row r="471" spans="2:12" ht="26.25" customHeight="1" x14ac:dyDescent="0.2">
      <c r="B471" s="365">
        <v>11</v>
      </c>
      <c r="C471" s="197" t="s">
        <v>528</v>
      </c>
      <c r="E471" s="287" t="s">
        <v>43</v>
      </c>
      <c r="F471" s="241">
        <v>4</v>
      </c>
      <c r="H471" s="7">
        <f t="shared" si="47"/>
        <v>0</v>
      </c>
      <c r="I471" s="49">
        <v>8</v>
      </c>
      <c r="J471" s="162">
        <f t="shared" si="48"/>
        <v>0</v>
      </c>
      <c r="K471" s="162">
        <f t="shared" si="49"/>
        <v>0</v>
      </c>
      <c r="L471" s="7">
        <f t="shared" si="50"/>
        <v>0</v>
      </c>
    </row>
    <row r="472" spans="2:12" ht="26.25" customHeight="1" x14ac:dyDescent="0.2">
      <c r="B472" s="365">
        <v>12</v>
      </c>
      <c r="C472" s="204" t="s">
        <v>103</v>
      </c>
      <c r="D472" s="206"/>
      <c r="E472" s="287" t="s">
        <v>43</v>
      </c>
      <c r="F472" s="287">
        <v>112</v>
      </c>
      <c r="G472" s="207"/>
      <c r="H472" s="7">
        <f t="shared" si="47"/>
        <v>0</v>
      </c>
      <c r="I472" s="72">
        <v>8</v>
      </c>
      <c r="J472" s="162">
        <f t="shared" si="48"/>
        <v>0</v>
      </c>
      <c r="K472" s="162">
        <f t="shared" si="49"/>
        <v>0</v>
      </c>
      <c r="L472" s="7">
        <f t="shared" si="50"/>
        <v>0</v>
      </c>
    </row>
    <row r="473" spans="2:12" ht="31.5" customHeight="1" x14ac:dyDescent="0.2">
      <c r="B473" s="365">
        <v>13</v>
      </c>
      <c r="C473" s="204" t="s">
        <v>255</v>
      </c>
      <c r="D473" s="206"/>
      <c r="E473" s="287" t="s">
        <v>43</v>
      </c>
      <c r="F473" s="287">
        <v>10</v>
      </c>
      <c r="G473" s="207"/>
      <c r="H473" s="7">
        <f t="shared" si="47"/>
        <v>0</v>
      </c>
      <c r="I473" s="72">
        <v>8</v>
      </c>
      <c r="J473" s="162">
        <f t="shared" si="48"/>
        <v>0</v>
      </c>
      <c r="K473" s="162">
        <f t="shared" si="49"/>
        <v>0</v>
      </c>
      <c r="L473" s="7">
        <f t="shared" si="50"/>
        <v>0</v>
      </c>
    </row>
    <row r="474" spans="2:12" ht="93.75" customHeight="1" x14ac:dyDescent="0.2">
      <c r="B474" s="365">
        <v>14</v>
      </c>
      <c r="C474" s="204" t="s">
        <v>310</v>
      </c>
      <c r="D474" s="206"/>
      <c r="E474" s="287" t="s">
        <v>43</v>
      </c>
      <c r="F474" s="287">
        <v>380</v>
      </c>
      <c r="G474" s="207"/>
      <c r="H474" s="7">
        <f t="shared" si="47"/>
        <v>0</v>
      </c>
      <c r="I474" s="72">
        <v>8</v>
      </c>
      <c r="J474" s="162">
        <f t="shared" si="48"/>
        <v>0</v>
      </c>
      <c r="K474" s="162">
        <f t="shared" si="49"/>
        <v>0</v>
      </c>
      <c r="L474" s="7">
        <f t="shared" si="50"/>
        <v>0</v>
      </c>
    </row>
    <row r="475" spans="2:12" ht="39" customHeight="1" x14ac:dyDescent="0.2">
      <c r="B475" s="365">
        <v>15</v>
      </c>
      <c r="C475" s="197" t="s">
        <v>577</v>
      </c>
      <c r="D475" s="197"/>
      <c r="E475" s="198" t="s">
        <v>43</v>
      </c>
      <c r="F475" s="177">
        <v>4</v>
      </c>
      <c r="G475" s="207"/>
      <c r="H475" s="7">
        <f t="shared" si="47"/>
        <v>0</v>
      </c>
      <c r="I475" s="227">
        <v>8</v>
      </c>
      <c r="J475" s="162">
        <f t="shared" si="48"/>
        <v>0</v>
      </c>
      <c r="K475" s="162">
        <f t="shared" si="49"/>
        <v>0</v>
      </c>
      <c r="L475" s="7">
        <f t="shared" si="50"/>
        <v>0</v>
      </c>
    </row>
    <row r="476" spans="2:12" ht="55.5" customHeight="1" x14ac:dyDescent="0.2">
      <c r="B476" s="365">
        <v>16</v>
      </c>
      <c r="C476" s="204" t="s">
        <v>466</v>
      </c>
      <c r="D476" s="206"/>
      <c r="E476" s="287" t="s">
        <v>432</v>
      </c>
      <c r="F476" s="296">
        <v>1200</v>
      </c>
      <c r="G476" s="207"/>
      <c r="H476" s="7">
        <f t="shared" si="47"/>
        <v>0</v>
      </c>
      <c r="I476" s="72">
        <v>8</v>
      </c>
      <c r="J476" s="162">
        <f t="shared" si="48"/>
        <v>0</v>
      </c>
      <c r="K476" s="162">
        <f t="shared" si="49"/>
        <v>0</v>
      </c>
      <c r="L476" s="7">
        <f t="shared" si="50"/>
        <v>0</v>
      </c>
    </row>
    <row r="477" spans="2:12" ht="54.75" customHeight="1" x14ac:dyDescent="0.2">
      <c r="B477" s="365">
        <v>17</v>
      </c>
      <c r="C477" s="61" t="s">
        <v>2</v>
      </c>
      <c r="D477" s="242"/>
      <c r="E477" s="243" t="s">
        <v>43</v>
      </c>
      <c r="F477" s="244">
        <v>118</v>
      </c>
      <c r="G477" s="216"/>
      <c r="H477" s="7">
        <f t="shared" si="47"/>
        <v>0</v>
      </c>
      <c r="I477" s="138">
        <v>8</v>
      </c>
      <c r="J477" s="162">
        <f t="shared" si="48"/>
        <v>0</v>
      </c>
      <c r="K477" s="162">
        <f t="shared" si="49"/>
        <v>0</v>
      </c>
      <c r="L477" s="7">
        <f t="shared" si="50"/>
        <v>0</v>
      </c>
    </row>
    <row r="478" spans="2:12" ht="68.25" customHeight="1" x14ac:dyDescent="0.2">
      <c r="B478" s="365">
        <v>18</v>
      </c>
      <c r="C478" s="204" t="s">
        <v>566</v>
      </c>
      <c r="D478" s="204"/>
      <c r="E478" s="288" t="s">
        <v>432</v>
      </c>
      <c r="F478" s="241">
        <v>10</v>
      </c>
      <c r="G478" s="207"/>
      <c r="H478" s="7">
        <f t="shared" si="47"/>
        <v>0</v>
      </c>
      <c r="I478" s="49">
        <v>8</v>
      </c>
      <c r="J478" s="162">
        <f t="shared" si="48"/>
        <v>0</v>
      </c>
      <c r="K478" s="162">
        <f t="shared" si="49"/>
        <v>0</v>
      </c>
      <c r="L478" s="7">
        <f t="shared" si="50"/>
        <v>0</v>
      </c>
    </row>
    <row r="479" spans="2:12" ht="44.25" customHeight="1" x14ac:dyDescent="0.2">
      <c r="B479" s="365">
        <v>19</v>
      </c>
      <c r="C479" s="204" t="s">
        <v>307</v>
      </c>
      <c r="D479" s="206"/>
      <c r="E479" s="289"/>
      <c r="F479" s="287">
        <v>4</v>
      </c>
      <c r="G479" s="207"/>
      <c r="H479" s="7">
        <f t="shared" si="47"/>
        <v>0</v>
      </c>
      <c r="I479" s="72">
        <v>8</v>
      </c>
      <c r="J479" s="162">
        <f t="shared" si="48"/>
        <v>0</v>
      </c>
      <c r="K479" s="162">
        <f t="shared" si="49"/>
        <v>0</v>
      </c>
      <c r="L479" s="7">
        <f t="shared" si="50"/>
        <v>0</v>
      </c>
    </row>
    <row r="480" spans="2:12" ht="49.5" customHeight="1" x14ac:dyDescent="0.2">
      <c r="B480" s="365">
        <v>20</v>
      </c>
      <c r="C480" s="204" t="s">
        <v>380</v>
      </c>
      <c r="D480" s="206"/>
      <c r="E480" s="287" t="s">
        <v>43</v>
      </c>
      <c r="F480" s="287">
        <v>6</v>
      </c>
      <c r="G480" s="207"/>
      <c r="H480" s="7">
        <f t="shared" si="47"/>
        <v>0</v>
      </c>
      <c r="I480" s="72">
        <v>8</v>
      </c>
      <c r="J480" s="162">
        <f t="shared" si="48"/>
        <v>0</v>
      </c>
      <c r="K480" s="162">
        <f t="shared" si="49"/>
        <v>0</v>
      </c>
      <c r="L480" s="7">
        <f t="shared" si="50"/>
        <v>0</v>
      </c>
    </row>
    <row r="481" spans="2:16" ht="92.25" customHeight="1" x14ac:dyDescent="0.2">
      <c r="B481" s="365">
        <v>21</v>
      </c>
      <c r="C481" s="98" t="s">
        <v>472</v>
      </c>
      <c r="D481" s="206"/>
      <c r="E481" s="54" t="s">
        <v>432</v>
      </c>
      <c r="F481" s="54">
        <v>2</v>
      </c>
      <c r="G481" s="207"/>
      <c r="H481" s="7">
        <f t="shared" si="47"/>
        <v>0</v>
      </c>
      <c r="I481" s="49">
        <v>8</v>
      </c>
      <c r="J481" s="162">
        <f t="shared" si="48"/>
        <v>0</v>
      </c>
      <c r="K481" s="162">
        <f t="shared" si="49"/>
        <v>0</v>
      </c>
      <c r="L481" s="7">
        <f t="shared" si="50"/>
        <v>0</v>
      </c>
    </row>
    <row r="482" spans="2:16" ht="222" customHeight="1" x14ac:dyDescent="0.2">
      <c r="B482" s="365">
        <v>22</v>
      </c>
      <c r="C482" s="104" t="s">
        <v>455</v>
      </c>
      <c r="D482" s="206"/>
      <c r="E482" s="54" t="s">
        <v>64</v>
      </c>
      <c r="F482" s="54">
        <v>300</v>
      </c>
      <c r="G482" s="207"/>
      <c r="H482" s="7">
        <f t="shared" si="47"/>
        <v>0</v>
      </c>
      <c r="I482" s="49">
        <v>8</v>
      </c>
      <c r="J482" s="162">
        <f t="shared" si="48"/>
        <v>0</v>
      </c>
      <c r="K482" s="162">
        <f t="shared" si="49"/>
        <v>0</v>
      </c>
      <c r="L482" s="7">
        <f t="shared" si="50"/>
        <v>0</v>
      </c>
    </row>
    <row r="483" spans="2:16" ht="59.25" customHeight="1" x14ac:dyDescent="0.2">
      <c r="B483" s="539">
        <v>23</v>
      </c>
      <c r="C483" s="489" t="s">
        <v>772</v>
      </c>
      <c r="D483" s="447"/>
      <c r="E483" s="428" t="s">
        <v>432</v>
      </c>
      <c r="F483" s="429">
        <v>4</v>
      </c>
      <c r="G483" s="444"/>
      <c r="H483" s="540">
        <f t="shared" si="47"/>
        <v>0</v>
      </c>
      <c r="I483" s="432">
        <v>8</v>
      </c>
      <c r="J483" s="541">
        <f t="shared" si="48"/>
        <v>0</v>
      </c>
      <c r="K483" s="541">
        <f t="shared" si="49"/>
        <v>0</v>
      </c>
      <c r="L483" s="540">
        <f t="shared" si="50"/>
        <v>0</v>
      </c>
    </row>
    <row r="484" spans="2:16" ht="175.5" customHeight="1" x14ac:dyDescent="0.2">
      <c r="B484" s="365">
        <v>24</v>
      </c>
      <c r="C484" s="314" t="s">
        <v>674</v>
      </c>
      <c r="D484" s="199"/>
      <c r="E484" s="287" t="s">
        <v>229</v>
      </c>
      <c r="F484" s="241">
        <v>12</v>
      </c>
      <c r="G484" s="207"/>
      <c r="H484" s="7">
        <f t="shared" si="47"/>
        <v>0</v>
      </c>
      <c r="I484" s="49">
        <v>5</v>
      </c>
      <c r="J484" s="162">
        <f t="shared" si="48"/>
        <v>0</v>
      </c>
      <c r="K484" s="162">
        <f t="shared" si="49"/>
        <v>0</v>
      </c>
      <c r="L484" s="7">
        <f t="shared" si="50"/>
        <v>0</v>
      </c>
      <c r="P484" s="424"/>
    </row>
    <row r="485" spans="2:16" ht="228" customHeight="1" x14ac:dyDescent="0.2">
      <c r="B485" s="365">
        <v>25</v>
      </c>
      <c r="C485" s="197" t="s">
        <v>735</v>
      </c>
      <c r="D485" s="206"/>
      <c r="E485" s="288" t="s">
        <v>229</v>
      </c>
      <c r="F485" s="241">
        <v>30</v>
      </c>
      <c r="G485" s="207"/>
      <c r="H485" s="7">
        <f t="shared" si="47"/>
        <v>0</v>
      </c>
      <c r="I485" s="60">
        <v>5</v>
      </c>
      <c r="J485" s="162">
        <f t="shared" si="48"/>
        <v>0</v>
      </c>
      <c r="K485" s="162">
        <f t="shared" si="49"/>
        <v>0</v>
      </c>
      <c r="L485" s="7">
        <f t="shared" si="50"/>
        <v>0</v>
      </c>
      <c r="P485" s="425"/>
    </row>
    <row r="486" spans="2:16" ht="306.75" customHeight="1" x14ac:dyDescent="0.2">
      <c r="B486" s="365">
        <v>26</v>
      </c>
      <c r="C486" s="197" t="s">
        <v>736</v>
      </c>
      <c r="D486" s="206"/>
      <c r="E486" s="288" t="s">
        <v>229</v>
      </c>
      <c r="F486" s="241">
        <v>500</v>
      </c>
      <c r="G486" s="207"/>
      <c r="H486" s="7">
        <f t="shared" si="47"/>
        <v>0</v>
      </c>
      <c r="I486" s="60">
        <v>5</v>
      </c>
      <c r="J486" s="162">
        <f t="shared" si="48"/>
        <v>0</v>
      </c>
      <c r="K486" s="162">
        <f t="shared" si="49"/>
        <v>0</v>
      </c>
      <c r="L486" s="7">
        <f t="shared" si="50"/>
        <v>0</v>
      </c>
    </row>
    <row r="487" spans="2:16" ht="26.25" customHeight="1" x14ac:dyDescent="0.2">
      <c r="B487" s="365">
        <v>27</v>
      </c>
      <c r="C487" s="98" t="s">
        <v>473</v>
      </c>
      <c r="D487" s="206"/>
      <c r="E487" s="54" t="s">
        <v>432</v>
      </c>
      <c r="F487" s="241">
        <v>12</v>
      </c>
      <c r="G487" s="207"/>
      <c r="H487" s="7">
        <f t="shared" si="47"/>
        <v>0</v>
      </c>
      <c r="I487" s="49">
        <v>8</v>
      </c>
      <c r="J487" s="162">
        <f t="shared" si="48"/>
        <v>0</v>
      </c>
      <c r="K487" s="162">
        <f t="shared" si="49"/>
        <v>0</v>
      </c>
      <c r="L487" s="7">
        <f t="shared" si="50"/>
        <v>0</v>
      </c>
    </row>
    <row r="488" spans="2:16" ht="26.25" customHeight="1" x14ac:dyDescent="0.2">
      <c r="B488" s="365">
        <v>28</v>
      </c>
      <c r="C488" s="204" t="s">
        <v>456</v>
      </c>
      <c r="D488" s="206"/>
      <c r="E488" s="287" t="s">
        <v>432</v>
      </c>
      <c r="F488" s="287">
        <v>10</v>
      </c>
      <c r="G488" s="207"/>
      <c r="H488" s="7">
        <f t="shared" si="47"/>
        <v>0</v>
      </c>
      <c r="I488" s="72">
        <v>8</v>
      </c>
      <c r="J488" s="162">
        <f t="shared" si="48"/>
        <v>0</v>
      </c>
      <c r="K488" s="162">
        <f t="shared" si="49"/>
        <v>0</v>
      </c>
      <c r="L488" s="7">
        <f t="shared" si="50"/>
        <v>0</v>
      </c>
    </row>
    <row r="489" spans="2:16" ht="39.75" customHeight="1" x14ac:dyDescent="0.2">
      <c r="B489" s="365">
        <v>29</v>
      </c>
      <c r="C489" s="197" t="s">
        <v>438</v>
      </c>
      <c r="D489" s="206"/>
      <c r="E489" s="287" t="s">
        <v>43</v>
      </c>
      <c r="F489" s="241">
        <v>200</v>
      </c>
      <c r="G489" s="207"/>
      <c r="H489" s="7">
        <f t="shared" si="47"/>
        <v>0</v>
      </c>
      <c r="I489" s="72">
        <v>8</v>
      </c>
      <c r="J489" s="162">
        <f t="shared" si="48"/>
        <v>0</v>
      </c>
      <c r="K489" s="162">
        <f t="shared" si="49"/>
        <v>0</v>
      </c>
      <c r="L489" s="7">
        <f t="shared" si="50"/>
        <v>0</v>
      </c>
    </row>
    <row r="490" spans="2:16" ht="39.75" customHeight="1" x14ac:dyDescent="0.2">
      <c r="B490" s="365">
        <v>30</v>
      </c>
      <c r="C490" s="197" t="s">
        <v>532</v>
      </c>
      <c r="E490" s="287" t="s">
        <v>43</v>
      </c>
      <c r="F490" s="241">
        <v>12</v>
      </c>
      <c r="G490" s="207"/>
      <c r="H490" s="7">
        <f t="shared" si="47"/>
        <v>0</v>
      </c>
      <c r="I490" s="49">
        <v>8</v>
      </c>
      <c r="J490" s="162">
        <f t="shared" si="48"/>
        <v>0</v>
      </c>
      <c r="K490" s="162">
        <f t="shared" si="49"/>
        <v>0</v>
      </c>
      <c r="L490" s="7">
        <f t="shared" si="50"/>
        <v>0</v>
      </c>
    </row>
    <row r="491" spans="2:16" ht="26.25" customHeight="1" x14ac:dyDescent="0.2">
      <c r="B491" s="365">
        <v>31</v>
      </c>
      <c r="C491" s="197" t="s">
        <v>564</v>
      </c>
      <c r="E491" s="288" t="s">
        <v>432</v>
      </c>
      <c r="F491" s="241">
        <v>6</v>
      </c>
      <c r="G491" s="207"/>
      <c r="H491" s="7">
        <f t="shared" si="47"/>
        <v>0</v>
      </c>
      <c r="I491" s="33">
        <v>8</v>
      </c>
      <c r="J491" s="162">
        <f t="shared" si="48"/>
        <v>0</v>
      </c>
      <c r="K491" s="162">
        <f t="shared" si="49"/>
        <v>0</v>
      </c>
      <c r="L491" s="7">
        <f t="shared" si="50"/>
        <v>0</v>
      </c>
    </row>
    <row r="492" spans="2:16" ht="24.75" customHeight="1" thickBot="1" x14ac:dyDescent="0.25">
      <c r="B492" s="365">
        <v>32</v>
      </c>
      <c r="C492" s="29" t="s">
        <v>352</v>
      </c>
      <c r="D492" s="109"/>
      <c r="E492" s="4" t="s">
        <v>353</v>
      </c>
      <c r="F492" s="205">
        <v>2</v>
      </c>
      <c r="G492" s="150"/>
      <c r="H492" s="7">
        <f t="shared" si="47"/>
        <v>0</v>
      </c>
      <c r="I492" s="17">
        <v>8</v>
      </c>
      <c r="J492" s="162">
        <f t="shared" si="48"/>
        <v>0</v>
      </c>
      <c r="K492" s="162">
        <f t="shared" si="49"/>
        <v>0</v>
      </c>
      <c r="L492" s="7">
        <f t="shared" si="50"/>
        <v>0</v>
      </c>
    </row>
    <row r="493" spans="2:16" ht="13.5" thickBot="1" x14ac:dyDescent="0.25">
      <c r="B493" s="360"/>
      <c r="C493" s="37"/>
      <c r="D493" s="256"/>
      <c r="E493" s="257"/>
      <c r="F493" s="171"/>
      <c r="G493" s="258"/>
      <c r="H493" s="81">
        <f>SUM(H461:H492)</f>
        <v>0</v>
      </c>
      <c r="I493" s="342"/>
      <c r="J493" s="81">
        <f>SUM(J461:J492)</f>
        <v>0</v>
      </c>
      <c r="K493" s="81">
        <f>SUM(K461:K492)</f>
        <v>0</v>
      </c>
      <c r="L493" s="341"/>
    </row>
    <row r="494" spans="2:16" x14ac:dyDescent="0.2">
      <c r="B494" s="360"/>
      <c r="C494" s="37"/>
      <c r="D494" s="256"/>
      <c r="E494" s="257"/>
      <c r="F494" s="171"/>
      <c r="G494" s="258"/>
      <c r="H494" s="267"/>
      <c r="I494" s="5"/>
      <c r="J494" s="267"/>
      <c r="K494" s="267"/>
      <c r="L494" s="6"/>
    </row>
    <row r="495" spans="2:16" x14ac:dyDescent="0.2">
      <c r="B495" s="360"/>
      <c r="C495" s="29"/>
      <c r="D495" s="27"/>
      <c r="E495" s="289"/>
      <c r="F495" s="287"/>
      <c r="G495" s="145"/>
      <c r="H495" s="1"/>
      <c r="I495" s="33"/>
      <c r="J495" s="1"/>
      <c r="K495" s="1"/>
      <c r="L495" s="1"/>
    </row>
    <row r="496" spans="2:16" x14ac:dyDescent="0.2">
      <c r="B496" s="360"/>
      <c r="C496" s="347" t="s">
        <v>299</v>
      </c>
      <c r="D496" s="27"/>
      <c r="E496" s="289"/>
      <c r="F496" s="287"/>
      <c r="G496" s="145"/>
      <c r="H496" s="1"/>
      <c r="I496" s="33"/>
      <c r="J496" s="1"/>
      <c r="K496" s="1"/>
      <c r="L496" s="1"/>
    </row>
    <row r="497" spans="2:12" ht="13.5" thickBot="1" x14ac:dyDescent="0.25">
      <c r="B497" s="366"/>
      <c r="C497" s="38"/>
      <c r="D497" s="266"/>
      <c r="E497" s="289"/>
      <c r="F497" s="287"/>
      <c r="G497" s="145"/>
      <c r="H497" s="1"/>
      <c r="I497" s="33"/>
      <c r="J497" s="1"/>
      <c r="K497" s="1"/>
      <c r="L497" s="1"/>
    </row>
    <row r="498" spans="2:12" ht="24.75" thickBot="1" x14ac:dyDescent="0.25">
      <c r="B498" s="366" t="s">
        <v>460</v>
      </c>
      <c r="C498" s="64" t="s">
        <v>37</v>
      </c>
      <c r="D498" s="259" t="s">
        <v>36</v>
      </c>
      <c r="E498" s="260" t="s">
        <v>38</v>
      </c>
      <c r="F498" s="315" t="s">
        <v>39</v>
      </c>
      <c r="G498" s="261" t="s">
        <v>328</v>
      </c>
      <c r="H498" s="263" t="s">
        <v>42</v>
      </c>
      <c r="I498" s="262" t="s">
        <v>40</v>
      </c>
      <c r="J498" s="264" t="s">
        <v>317</v>
      </c>
      <c r="K498" s="265" t="s">
        <v>228</v>
      </c>
      <c r="L498" s="263" t="s">
        <v>41</v>
      </c>
    </row>
    <row r="499" spans="2:12" ht="27.75" customHeight="1" x14ac:dyDescent="0.2">
      <c r="B499" s="363">
        <v>1</v>
      </c>
      <c r="C499" s="30" t="s">
        <v>46</v>
      </c>
      <c r="D499" s="120"/>
      <c r="E499" s="295" t="s">
        <v>43</v>
      </c>
      <c r="F499" s="295">
        <v>260</v>
      </c>
      <c r="G499" s="152"/>
      <c r="H499" s="202">
        <f>G499*F499</f>
        <v>0</v>
      </c>
      <c r="I499" s="20">
        <v>8</v>
      </c>
      <c r="J499" s="208">
        <f>K499-H499</f>
        <v>0</v>
      </c>
      <c r="K499" s="208">
        <f>H499*1.08</f>
        <v>0</v>
      </c>
      <c r="L499" s="202">
        <f>G499*1.08</f>
        <v>0</v>
      </c>
    </row>
    <row r="500" spans="2:12" ht="50.25" customHeight="1" x14ac:dyDescent="0.2">
      <c r="B500" s="530">
        <v>2</v>
      </c>
      <c r="C500" s="456" t="s">
        <v>300</v>
      </c>
      <c r="D500" s="457"/>
      <c r="E500" s="443" t="s">
        <v>43</v>
      </c>
      <c r="F500" s="443">
        <v>8</v>
      </c>
      <c r="G500" s="458"/>
      <c r="H500" s="431">
        <f t="shared" ref="H500:H557" si="51">G500*F500</f>
        <v>0</v>
      </c>
      <c r="I500" s="459">
        <v>8</v>
      </c>
      <c r="J500" s="433">
        <f t="shared" ref="J500:J557" si="52">K500-H500</f>
        <v>0</v>
      </c>
      <c r="K500" s="433">
        <f t="shared" ref="K500:K557" si="53">H500*1.08</f>
        <v>0</v>
      </c>
      <c r="L500" s="431">
        <f t="shared" ref="L500:L557" si="54">G500*1.08</f>
        <v>0</v>
      </c>
    </row>
    <row r="501" spans="2:12" ht="63.75" customHeight="1" x14ac:dyDescent="0.2">
      <c r="B501" s="530"/>
      <c r="C501" s="456" t="s">
        <v>753</v>
      </c>
      <c r="D501" s="457"/>
      <c r="E501" s="443" t="s">
        <v>43</v>
      </c>
      <c r="F501" s="443">
        <v>4</v>
      </c>
      <c r="G501" s="458"/>
      <c r="H501" s="431">
        <f t="shared" si="51"/>
        <v>0</v>
      </c>
      <c r="I501" s="459">
        <v>8</v>
      </c>
      <c r="J501" s="433">
        <f t="shared" si="52"/>
        <v>0</v>
      </c>
      <c r="K501" s="433">
        <f t="shared" si="53"/>
        <v>0</v>
      </c>
      <c r="L501" s="431">
        <f t="shared" si="54"/>
        <v>0</v>
      </c>
    </row>
    <row r="502" spans="2:12" ht="53.25" customHeight="1" x14ac:dyDescent="0.2">
      <c r="B502" s="530"/>
      <c r="C502" s="460" t="s">
        <v>287</v>
      </c>
      <c r="D502" s="457"/>
      <c r="E502" s="443"/>
      <c r="F502" s="443"/>
      <c r="G502" s="458"/>
      <c r="H502" s="431"/>
      <c r="I502" s="459"/>
      <c r="J502" s="433"/>
      <c r="K502" s="433"/>
      <c r="L502" s="431"/>
    </row>
    <row r="503" spans="2:12" ht="43.5" customHeight="1" x14ac:dyDescent="0.2">
      <c r="B503" s="530">
        <v>3</v>
      </c>
      <c r="C503" s="456" t="s">
        <v>301</v>
      </c>
      <c r="D503" s="457"/>
      <c r="E503" s="443" t="s">
        <v>43</v>
      </c>
      <c r="F503" s="443">
        <v>1000</v>
      </c>
      <c r="G503" s="458"/>
      <c r="H503" s="431">
        <f t="shared" si="51"/>
        <v>0</v>
      </c>
      <c r="I503" s="459">
        <v>8</v>
      </c>
      <c r="J503" s="433">
        <f t="shared" si="52"/>
        <v>0</v>
      </c>
      <c r="K503" s="433">
        <f t="shared" si="53"/>
        <v>0</v>
      </c>
      <c r="L503" s="431">
        <f t="shared" si="54"/>
        <v>0</v>
      </c>
    </row>
    <row r="504" spans="2:12" ht="54" customHeight="1" x14ac:dyDescent="0.2">
      <c r="B504" s="530"/>
      <c r="C504" s="456" t="s">
        <v>754</v>
      </c>
      <c r="D504" s="457"/>
      <c r="E504" s="443" t="s">
        <v>43</v>
      </c>
      <c r="F504" s="443">
        <v>500</v>
      </c>
      <c r="G504" s="458"/>
      <c r="H504" s="431">
        <f t="shared" si="51"/>
        <v>0</v>
      </c>
      <c r="I504" s="459">
        <v>8</v>
      </c>
      <c r="J504" s="433">
        <f t="shared" si="52"/>
        <v>0</v>
      </c>
      <c r="K504" s="433">
        <f t="shared" si="53"/>
        <v>0</v>
      </c>
      <c r="L504" s="431">
        <f t="shared" si="54"/>
        <v>0</v>
      </c>
    </row>
    <row r="505" spans="2:12" ht="52.5" customHeight="1" x14ac:dyDescent="0.2">
      <c r="B505" s="530"/>
      <c r="C505" s="460" t="s">
        <v>287</v>
      </c>
      <c r="D505" s="457"/>
      <c r="E505" s="443"/>
      <c r="F505" s="443">
        <v>0</v>
      </c>
      <c r="G505" s="458"/>
      <c r="H505" s="431">
        <f t="shared" si="51"/>
        <v>0</v>
      </c>
      <c r="I505" s="459">
        <v>8</v>
      </c>
      <c r="J505" s="433">
        <f t="shared" si="52"/>
        <v>0</v>
      </c>
      <c r="K505" s="433">
        <f t="shared" si="53"/>
        <v>0</v>
      </c>
      <c r="L505" s="431">
        <f t="shared" si="54"/>
        <v>0</v>
      </c>
    </row>
    <row r="506" spans="2:12" ht="36" x14ac:dyDescent="0.2">
      <c r="B506" s="363">
        <v>4</v>
      </c>
      <c r="C506" s="43" t="s">
        <v>210</v>
      </c>
      <c r="D506" s="116"/>
      <c r="E506" s="287" t="s">
        <v>43</v>
      </c>
      <c r="F506" s="287">
        <v>140</v>
      </c>
      <c r="G506" s="152"/>
      <c r="H506" s="202">
        <f t="shared" si="51"/>
        <v>0</v>
      </c>
      <c r="I506" s="20">
        <v>8</v>
      </c>
      <c r="J506" s="208">
        <f t="shared" si="52"/>
        <v>0</v>
      </c>
      <c r="K506" s="208">
        <f t="shared" si="53"/>
        <v>0</v>
      </c>
      <c r="L506" s="202">
        <f t="shared" si="54"/>
        <v>0</v>
      </c>
    </row>
    <row r="507" spans="2:12" ht="27.75" customHeight="1" x14ac:dyDescent="0.2">
      <c r="B507" s="363">
        <v>5</v>
      </c>
      <c r="C507" s="43" t="s">
        <v>199</v>
      </c>
      <c r="D507" s="116"/>
      <c r="E507" s="287" t="s">
        <v>43</v>
      </c>
      <c r="F507" s="287">
        <v>8</v>
      </c>
      <c r="G507" s="152"/>
      <c r="H507" s="202">
        <f t="shared" si="51"/>
        <v>0</v>
      </c>
      <c r="I507" s="20">
        <v>8</v>
      </c>
      <c r="J507" s="208">
        <f t="shared" si="52"/>
        <v>0</v>
      </c>
      <c r="K507" s="208">
        <f t="shared" si="53"/>
        <v>0</v>
      </c>
      <c r="L507" s="202">
        <f t="shared" si="54"/>
        <v>0</v>
      </c>
    </row>
    <row r="508" spans="2:12" ht="24" customHeight="1" x14ac:dyDescent="0.2">
      <c r="B508" s="363">
        <v>6</v>
      </c>
      <c r="C508" s="43" t="s">
        <v>57</v>
      </c>
      <c r="D508" s="116"/>
      <c r="E508" s="287" t="s">
        <v>43</v>
      </c>
      <c r="F508" s="287">
        <v>66</v>
      </c>
      <c r="G508" s="152"/>
      <c r="H508" s="202">
        <f t="shared" si="51"/>
        <v>0</v>
      </c>
      <c r="I508" s="20">
        <v>8</v>
      </c>
      <c r="J508" s="208">
        <f t="shared" si="52"/>
        <v>0</v>
      </c>
      <c r="K508" s="208">
        <f t="shared" si="53"/>
        <v>0</v>
      </c>
      <c r="L508" s="202">
        <f t="shared" si="54"/>
        <v>0</v>
      </c>
    </row>
    <row r="509" spans="2:12" ht="30" customHeight="1" x14ac:dyDescent="0.2">
      <c r="B509" s="363">
        <v>7</v>
      </c>
      <c r="C509" s="43" t="s">
        <v>56</v>
      </c>
      <c r="D509" s="116"/>
      <c r="E509" s="287" t="s">
        <v>43</v>
      </c>
      <c r="F509" s="287">
        <v>80</v>
      </c>
      <c r="G509" s="152"/>
      <c r="H509" s="202">
        <f t="shared" si="51"/>
        <v>0</v>
      </c>
      <c r="I509" s="20">
        <v>8</v>
      </c>
      <c r="J509" s="208">
        <f t="shared" si="52"/>
        <v>0</v>
      </c>
      <c r="K509" s="208">
        <f t="shared" si="53"/>
        <v>0</v>
      </c>
      <c r="L509" s="202">
        <f t="shared" si="54"/>
        <v>0</v>
      </c>
    </row>
    <row r="510" spans="2:12" ht="24" x14ac:dyDescent="0.2">
      <c r="B510" s="363">
        <v>8</v>
      </c>
      <c r="C510" s="43" t="s">
        <v>70</v>
      </c>
      <c r="D510" s="114"/>
      <c r="E510" s="287" t="s">
        <v>43</v>
      </c>
      <c r="F510" s="287">
        <v>20</v>
      </c>
      <c r="G510" s="152"/>
      <c r="H510" s="202">
        <f t="shared" si="51"/>
        <v>0</v>
      </c>
      <c r="I510" s="20">
        <v>8</v>
      </c>
      <c r="J510" s="208">
        <f t="shared" si="52"/>
        <v>0</v>
      </c>
      <c r="K510" s="208">
        <f t="shared" si="53"/>
        <v>0</v>
      </c>
      <c r="L510" s="202">
        <f t="shared" si="54"/>
        <v>0</v>
      </c>
    </row>
    <row r="511" spans="2:12" ht="32.25" customHeight="1" x14ac:dyDescent="0.2">
      <c r="B511" s="363">
        <v>9</v>
      </c>
      <c r="C511" s="43" t="s">
        <v>71</v>
      </c>
      <c r="D511" s="114"/>
      <c r="E511" s="287" t="s">
        <v>43</v>
      </c>
      <c r="F511" s="287">
        <v>20</v>
      </c>
      <c r="G511" s="152"/>
      <c r="H511" s="202">
        <f t="shared" si="51"/>
        <v>0</v>
      </c>
      <c r="I511" s="20">
        <v>8</v>
      </c>
      <c r="J511" s="208">
        <f t="shared" si="52"/>
        <v>0</v>
      </c>
      <c r="K511" s="208">
        <f t="shared" si="53"/>
        <v>0</v>
      </c>
      <c r="L511" s="202">
        <f t="shared" si="54"/>
        <v>0</v>
      </c>
    </row>
    <row r="512" spans="2:12" ht="36" x14ac:dyDescent="0.2">
      <c r="B512" s="363">
        <v>10</v>
      </c>
      <c r="C512" s="43" t="s">
        <v>237</v>
      </c>
      <c r="D512" s="116"/>
      <c r="E512" s="287" t="s">
        <v>43</v>
      </c>
      <c r="F512" s="287">
        <v>80</v>
      </c>
      <c r="G512" s="152"/>
      <c r="H512" s="202">
        <f t="shared" si="51"/>
        <v>0</v>
      </c>
      <c r="I512" s="20">
        <v>8</v>
      </c>
      <c r="J512" s="208">
        <f t="shared" si="52"/>
        <v>0</v>
      </c>
      <c r="K512" s="208">
        <f t="shared" si="53"/>
        <v>0</v>
      </c>
      <c r="L512" s="202">
        <f t="shared" si="54"/>
        <v>0</v>
      </c>
    </row>
    <row r="513" spans="2:12" ht="24" x14ac:dyDescent="0.2">
      <c r="B513" s="363">
        <v>11</v>
      </c>
      <c r="C513" s="43" t="s">
        <v>420</v>
      </c>
      <c r="D513" s="116"/>
      <c r="E513" s="287" t="s">
        <v>43</v>
      </c>
      <c r="F513" s="287">
        <v>20</v>
      </c>
      <c r="G513" s="152"/>
      <c r="H513" s="202">
        <f t="shared" si="51"/>
        <v>0</v>
      </c>
      <c r="I513" s="20">
        <v>8</v>
      </c>
      <c r="J513" s="208">
        <f t="shared" si="52"/>
        <v>0</v>
      </c>
      <c r="K513" s="208">
        <f t="shared" si="53"/>
        <v>0</v>
      </c>
      <c r="L513" s="202">
        <f t="shared" si="54"/>
        <v>0</v>
      </c>
    </row>
    <row r="514" spans="2:12" ht="25.5" customHeight="1" x14ac:dyDescent="0.2">
      <c r="B514" s="363">
        <v>12</v>
      </c>
      <c r="C514" s="43" t="s">
        <v>421</v>
      </c>
      <c r="D514" s="116"/>
      <c r="E514" s="287" t="s">
        <v>43</v>
      </c>
      <c r="F514" s="287">
        <v>96</v>
      </c>
      <c r="G514" s="152"/>
      <c r="H514" s="202">
        <f t="shared" si="51"/>
        <v>0</v>
      </c>
      <c r="I514" s="20">
        <v>8</v>
      </c>
      <c r="J514" s="208">
        <f t="shared" si="52"/>
        <v>0</v>
      </c>
      <c r="K514" s="208">
        <f t="shared" si="53"/>
        <v>0</v>
      </c>
      <c r="L514" s="202">
        <f t="shared" si="54"/>
        <v>0</v>
      </c>
    </row>
    <row r="515" spans="2:12" ht="25.5" customHeight="1" x14ac:dyDescent="0.2">
      <c r="B515" s="529">
        <v>13</v>
      </c>
      <c r="C515" s="43" t="s">
        <v>423</v>
      </c>
      <c r="D515" s="114"/>
      <c r="E515" s="288" t="s">
        <v>43</v>
      </c>
      <c r="F515" s="287">
        <v>660</v>
      </c>
      <c r="G515" s="152"/>
      <c r="H515" s="202">
        <f t="shared" si="51"/>
        <v>0</v>
      </c>
      <c r="I515" s="20">
        <v>8</v>
      </c>
      <c r="J515" s="208">
        <f t="shared" si="52"/>
        <v>0</v>
      </c>
      <c r="K515" s="208">
        <f t="shared" si="53"/>
        <v>0</v>
      </c>
      <c r="L515" s="202">
        <f t="shared" si="54"/>
        <v>0</v>
      </c>
    </row>
    <row r="516" spans="2:12" ht="25.5" hidden="1" customHeight="1" x14ac:dyDescent="0.2">
      <c r="B516" s="529"/>
      <c r="C516" s="43" t="s">
        <v>422</v>
      </c>
      <c r="D516" s="116"/>
      <c r="E516" s="288" t="s">
        <v>353</v>
      </c>
      <c r="F516" s="287">
        <v>6000</v>
      </c>
      <c r="G516" s="152"/>
      <c r="H516" s="202">
        <f t="shared" si="51"/>
        <v>0</v>
      </c>
      <c r="I516" s="20">
        <v>8</v>
      </c>
      <c r="J516" s="208">
        <f t="shared" si="52"/>
        <v>0</v>
      </c>
      <c r="K516" s="208">
        <f t="shared" si="53"/>
        <v>0</v>
      </c>
      <c r="L516" s="202">
        <f t="shared" si="54"/>
        <v>0</v>
      </c>
    </row>
    <row r="517" spans="2:12" ht="24" hidden="1" customHeight="1" x14ac:dyDescent="0.2">
      <c r="B517" s="529"/>
      <c r="C517" s="34" t="s">
        <v>287</v>
      </c>
      <c r="D517" s="116"/>
      <c r="F517" s="287">
        <v>0</v>
      </c>
      <c r="G517" s="152"/>
      <c r="H517" s="202">
        <f t="shared" si="51"/>
        <v>0</v>
      </c>
      <c r="I517" s="20">
        <v>8</v>
      </c>
      <c r="J517" s="208">
        <f t="shared" si="52"/>
        <v>0</v>
      </c>
      <c r="K517" s="208">
        <f t="shared" si="53"/>
        <v>0</v>
      </c>
      <c r="L517" s="202">
        <f t="shared" si="54"/>
        <v>0</v>
      </c>
    </row>
    <row r="518" spans="2:12" ht="24" hidden="1" customHeight="1" x14ac:dyDescent="0.2">
      <c r="B518" s="529"/>
      <c r="C518" s="43" t="s">
        <v>427</v>
      </c>
      <c r="D518" s="116"/>
      <c r="E518" s="287" t="s">
        <v>43</v>
      </c>
      <c r="F518" s="287">
        <v>400</v>
      </c>
      <c r="G518" s="152"/>
      <c r="H518" s="202">
        <f t="shared" si="51"/>
        <v>0</v>
      </c>
      <c r="I518" s="20">
        <v>8</v>
      </c>
      <c r="J518" s="208">
        <f t="shared" si="52"/>
        <v>0</v>
      </c>
      <c r="K518" s="208">
        <f t="shared" si="53"/>
        <v>0</v>
      </c>
      <c r="L518" s="202">
        <f t="shared" si="54"/>
        <v>0</v>
      </c>
    </row>
    <row r="519" spans="2:12" ht="24" hidden="1" customHeight="1" x14ac:dyDescent="0.2">
      <c r="B519" s="529"/>
      <c r="C519" s="34" t="s">
        <v>287</v>
      </c>
      <c r="D519" s="115"/>
      <c r="E519" s="287"/>
      <c r="F519" s="287">
        <v>0</v>
      </c>
      <c r="G519" s="152"/>
      <c r="H519" s="202">
        <f t="shared" si="51"/>
        <v>0</v>
      </c>
      <c r="I519" s="20">
        <v>8</v>
      </c>
      <c r="J519" s="208">
        <f t="shared" si="52"/>
        <v>0</v>
      </c>
      <c r="K519" s="208">
        <f t="shared" si="53"/>
        <v>0</v>
      </c>
      <c r="L519" s="202">
        <f t="shared" si="54"/>
        <v>0</v>
      </c>
    </row>
    <row r="520" spans="2:12" ht="32.25" customHeight="1" x14ac:dyDescent="0.2">
      <c r="B520" s="363">
        <v>14</v>
      </c>
      <c r="C520" s="43" t="s">
        <v>107</v>
      </c>
      <c r="D520" s="116"/>
      <c r="E520" s="287" t="s">
        <v>43</v>
      </c>
      <c r="F520" s="287">
        <v>1000</v>
      </c>
      <c r="G520" s="152"/>
      <c r="H520" s="202">
        <f t="shared" si="51"/>
        <v>0</v>
      </c>
      <c r="I520" s="20">
        <v>8</v>
      </c>
      <c r="J520" s="208">
        <f t="shared" si="52"/>
        <v>0</v>
      </c>
      <c r="K520" s="208">
        <f t="shared" si="53"/>
        <v>0</v>
      </c>
      <c r="L520" s="202">
        <f t="shared" si="54"/>
        <v>0</v>
      </c>
    </row>
    <row r="521" spans="2:12" ht="30.75" customHeight="1" x14ac:dyDescent="0.2">
      <c r="B521" s="363">
        <v>15</v>
      </c>
      <c r="C521" s="43" t="s">
        <v>182</v>
      </c>
      <c r="D521" s="115"/>
      <c r="E521" s="287" t="s">
        <v>43</v>
      </c>
      <c r="F521" s="287">
        <v>160</v>
      </c>
      <c r="G521" s="152"/>
      <c r="H521" s="202">
        <f t="shared" si="51"/>
        <v>0</v>
      </c>
      <c r="I521" s="20">
        <v>8</v>
      </c>
      <c r="J521" s="208">
        <f t="shared" si="52"/>
        <v>0</v>
      </c>
      <c r="K521" s="208">
        <f t="shared" si="53"/>
        <v>0</v>
      </c>
      <c r="L521" s="202">
        <f t="shared" si="54"/>
        <v>0</v>
      </c>
    </row>
    <row r="522" spans="2:12" ht="48.75" customHeight="1" x14ac:dyDescent="0.2">
      <c r="B522" s="363">
        <v>16</v>
      </c>
      <c r="C522" s="43" t="s">
        <v>424</v>
      </c>
      <c r="D522" s="115"/>
      <c r="E522" s="287" t="s">
        <v>43</v>
      </c>
      <c r="F522" s="287">
        <v>656</v>
      </c>
      <c r="G522" s="152"/>
      <c r="H522" s="202">
        <f t="shared" si="51"/>
        <v>0</v>
      </c>
      <c r="I522" s="20">
        <v>8</v>
      </c>
      <c r="J522" s="208">
        <f t="shared" si="52"/>
        <v>0</v>
      </c>
      <c r="K522" s="208">
        <f t="shared" si="53"/>
        <v>0</v>
      </c>
      <c r="L522" s="202">
        <f t="shared" si="54"/>
        <v>0</v>
      </c>
    </row>
    <row r="523" spans="2:12" ht="40.5" customHeight="1" x14ac:dyDescent="0.2">
      <c r="B523" s="526">
        <v>17</v>
      </c>
      <c r="C523" s="36" t="s">
        <v>338</v>
      </c>
      <c r="D523" s="121"/>
      <c r="E523" s="22" t="s">
        <v>43</v>
      </c>
      <c r="F523" s="26">
        <v>620</v>
      </c>
      <c r="G523" s="152"/>
      <c r="H523" s="202">
        <f t="shared" si="51"/>
        <v>0</v>
      </c>
      <c r="I523" s="20">
        <v>8</v>
      </c>
      <c r="J523" s="208">
        <f t="shared" si="52"/>
        <v>0</v>
      </c>
      <c r="K523" s="208">
        <f t="shared" si="53"/>
        <v>0</v>
      </c>
      <c r="L523" s="202">
        <f t="shared" si="54"/>
        <v>0</v>
      </c>
    </row>
    <row r="524" spans="2:12" ht="27.75" hidden="1" customHeight="1" x14ac:dyDescent="0.2">
      <c r="B524" s="527"/>
      <c r="C524" s="36" t="s">
        <v>425</v>
      </c>
      <c r="D524" s="116"/>
      <c r="E524" s="22" t="s">
        <v>353</v>
      </c>
      <c r="F524" s="26">
        <v>900</v>
      </c>
      <c r="G524" s="152"/>
      <c r="H524" s="202">
        <f t="shared" si="51"/>
        <v>0</v>
      </c>
      <c r="I524" s="20">
        <v>8</v>
      </c>
      <c r="J524" s="208">
        <f t="shared" si="52"/>
        <v>0</v>
      </c>
      <c r="K524" s="208">
        <f t="shared" si="53"/>
        <v>0</v>
      </c>
      <c r="L524" s="202">
        <f t="shared" si="54"/>
        <v>0</v>
      </c>
    </row>
    <row r="525" spans="2:12" ht="24" hidden="1" customHeight="1" x14ac:dyDescent="0.2">
      <c r="B525" s="528"/>
      <c r="C525" s="34" t="s">
        <v>287</v>
      </c>
      <c r="D525" s="116"/>
      <c r="E525" s="22"/>
      <c r="F525" s="26">
        <v>0</v>
      </c>
      <c r="G525" s="152"/>
      <c r="H525" s="202">
        <f t="shared" si="51"/>
        <v>0</v>
      </c>
      <c r="I525" s="20">
        <v>8</v>
      </c>
      <c r="J525" s="208">
        <f t="shared" si="52"/>
        <v>0</v>
      </c>
      <c r="K525" s="208">
        <f t="shared" si="53"/>
        <v>0</v>
      </c>
      <c r="L525" s="202">
        <f t="shared" si="54"/>
        <v>0</v>
      </c>
    </row>
    <row r="526" spans="2:12" ht="40.5" customHeight="1" x14ac:dyDescent="0.2">
      <c r="B526" s="363">
        <v>18</v>
      </c>
      <c r="C526" s="43" t="s">
        <v>173</v>
      </c>
      <c r="D526" s="116"/>
      <c r="E526" s="287" t="s">
        <v>43</v>
      </c>
      <c r="F526" s="287">
        <v>120</v>
      </c>
      <c r="G526" s="152"/>
      <c r="H526" s="202">
        <f t="shared" si="51"/>
        <v>0</v>
      </c>
      <c r="I526" s="20">
        <v>8</v>
      </c>
      <c r="J526" s="208">
        <f t="shared" si="52"/>
        <v>0</v>
      </c>
      <c r="K526" s="208">
        <f t="shared" si="53"/>
        <v>0</v>
      </c>
      <c r="L526" s="202">
        <f t="shared" si="54"/>
        <v>0</v>
      </c>
    </row>
    <row r="527" spans="2:12" ht="36.75" customHeight="1" x14ac:dyDescent="0.2">
      <c r="B527" s="363">
        <v>19</v>
      </c>
      <c r="C527" s="43" t="s">
        <v>407</v>
      </c>
      <c r="D527" s="116"/>
      <c r="E527" s="287" t="s">
        <v>43</v>
      </c>
      <c r="F527" s="287">
        <v>28</v>
      </c>
      <c r="G527" s="152"/>
      <c r="H527" s="202">
        <f t="shared" si="51"/>
        <v>0</v>
      </c>
      <c r="I527" s="20">
        <v>8</v>
      </c>
      <c r="J527" s="208">
        <f t="shared" si="52"/>
        <v>0</v>
      </c>
      <c r="K527" s="208">
        <f t="shared" si="53"/>
        <v>0</v>
      </c>
      <c r="L527" s="202">
        <f t="shared" si="54"/>
        <v>0</v>
      </c>
    </row>
    <row r="528" spans="2:12" ht="31.5" customHeight="1" x14ac:dyDescent="0.2">
      <c r="B528" s="363">
        <v>20</v>
      </c>
      <c r="C528" s="43" t="s">
        <v>463</v>
      </c>
      <c r="D528" s="116"/>
      <c r="E528" s="287" t="s">
        <v>43</v>
      </c>
      <c r="F528" s="287">
        <v>18</v>
      </c>
      <c r="G528" s="152"/>
      <c r="H528" s="202">
        <f t="shared" si="51"/>
        <v>0</v>
      </c>
      <c r="I528" s="20">
        <v>8</v>
      </c>
      <c r="J528" s="208">
        <f t="shared" si="52"/>
        <v>0</v>
      </c>
      <c r="K528" s="208">
        <f t="shared" si="53"/>
        <v>0</v>
      </c>
      <c r="L528" s="202">
        <f t="shared" si="54"/>
        <v>0</v>
      </c>
    </row>
    <row r="529" spans="1:138" ht="27" customHeight="1" x14ac:dyDescent="0.2">
      <c r="B529" s="363">
        <v>21</v>
      </c>
      <c r="C529" s="62" t="s">
        <v>205</v>
      </c>
      <c r="D529" s="115"/>
      <c r="E529" s="287" t="s">
        <v>43</v>
      </c>
      <c r="F529" s="287">
        <v>90</v>
      </c>
      <c r="G529" s="152"/>
      <c r="H529" s="202">
        <f t="shared" si="51"/>
        <v>0</v>
      </c>
      <c r="I529" s="20">
        <v>8</v>
      </c>
      <c r="J529" s="208">
        <f t="shared" si="52"/>
        <v>0</v>
      </c>
      <c r="K529" s="208">
        <f t="shared" si="53"/>
        <v>0</v>
      </c>
      <c r="L529" s="202">
        <f t="shared" si="54"/>
        <v>0</v>
      </c>
    </row>
    <row r="530" spans="1:138" ht="27" customHeight="1" x14ac:dyDescent="0.2">
      <c r="B530" s="363">
        <v>22</v>
      </c>
      <c r="C530" s="62" t="s">
        <v>204</v>
      </c>
      <c r="D530" s="115"/>
      <c r="E530" s="287" t="s">
        <v>43</v>
      </c>
      <c r="F530" s="287">
        <v>100</v>
      </c>
      <c r="G530" s="152"/>
      <c r="H530" s="202">
        <f>G530*F530</f>
        <v>0</v>
      </c>
      <c r="I530" s="20">
        <v>8</v>
      </c>
      <c r="J530" s="208">
        <f t="shared" si="52"/>
        <v>0</v>
      </c>
      <c r="K530" s="208">
        <f t="shared" si="53"/>
        <v>0</v>
      </c>
      <c r="L530" s="202">
        <f t="shared" si="54"/>
        <v>0</v>
      </c>
    </row>
    <row r="531" spans="1:138" s="201" customFormat="1" ht="105.75" customHeight="1" x14ac:dyDescent="0.2">
      <c r="A531" s="359"/>
      <c r="B531" s="529">
        <v>23</v>
      </c>
      <c r="C531" s="461" t="s">
        <v>756</v>
      </c>
      <c r="D531" s="462"/>
      <c r="E531" s="463" t="s">
        <v>755</v>
      </c>
      <c r="F531" s="448">
        <v>2</v>
      </c>
      <c r="G531" s="458"/>
      <c r="H531" s="431">
        <f>G531*2</f>
        <v>0</v>
      </c>
      <c r="I531" s="464">
        <v>8</v>
      </c>
      <c r="J531" s="433">
        <f t="shared" si="52"/>
        <v>0</v>
      </c>
      <c r="K531" s="433">
        <f t="shared" si="53"/>
        <v>0</v>
      </c>
      <c r="L531" s="431">
        <f t="shared" si="54"/>
        <v>0</v>
      </c>
      <c r="M531" s="359"/>
      <c r="N531" s="359"/>
      <c r="O531" s="359"/>
      <c r="P531" s="359"/>
      <c r="Q531" s="359"/>
      <c r="R531" s="359"/>
      <c r="S531" s="359"/>
      <c r="T531" s="359"/>
      <c r="U531" s="359"/>
      <c r="V531" s="359"/>
      <c r="W531" s="359"/>
      <c r="X531" s="359"/>
      <c r="Y531" s="359"/>
      <c r="Z531" s="359"/>
      <c r="AA531" s="359"/>
      <c r="AB531" s="359"/>
      <c r="AC531" s="359"/>
      <c r="AD531" s="359"/>
      <c r="AE531" s="359"/>
      <c r="AF531" s="354"/>
      <c r="AG531" s="354"/>
      <c r="AH531" s="354"/>
      <c r="AI531" s="354"/>
      <c r="BC531" s="354"/>
      <c r="BD531" s="354"/>
      <c r="BE531" s="354"/>
      <c r="BF531" s="354"/>
      <c r="BG531" s="354"/>
      <c r="BH531" s="354"/>
      <c r="BI531" s="354"/>
      <c r="BJ531" s="354"/>
      <c r="BK531" s="354"/>
      <c r="BL531" s="354"/>
      <c r="BM531" s="354"/>
      <c r="BN531" s="354"/>
      <c r="BO531" s="354"/>
      <c r="BP531" s="354"/>
      <c r="BQ531" s="354"/>
      <c r="BR531" s="354"/>
      <c r="BS531" s="354"/>
      <c r="BT531" s="354"/>
      <c r="BU531" s="354"/>
      <c r="BV531" s="354"/>
      <c r="BW531" s="354"/>
      <c r="BX531" s="354"/>
      <c r="BY531" s="354"/>
      <c r="BZ531" s="354"/>
      <c r="CA531" s="354"/>
      <c r="CB531" s="354"/>
      <c r="CC531" s="354"/>
      <c r="CD531" s="354"/>
      <c r="CE531" s="354"/>
      <c r="CF531" s="354"/>
      <c r="CG531" s="354"/>
      <c r="CH531" s="354"/>
      <c r="CI531" s="354"/>
      <c r="CJ531" s="354"/>
      <c r="CK531" s="354"/>
      <c r="CL531" s="354"/>
      <c r="CM531" s="354"/>
      <c r="CN531" s="354"/>
      <c r="CO531" s="354"/>
      <c r="CP531" s="354"/>
      <c r="CQ531" s="354"/>
      <c r="CR531" s="354"/>
      <c r="CS531" s="354"/>
      <c r="CT531" s="354"/>
      <c r="CU531" s="354"/>
      <c r="CV531" s="354"/>
      <c r="CW531" s="354"/>
      <c r="CX531" s="354"/>
      <c r="CY531" s="354"/>
      <c r="CZ531" s="354"/>
      <c r="DA531" s="354"/>
      <c r="DB531" s="354"/>
      <c r="DC531" s="354"/>
      <c r="DD531" s="354"/>
      <c r="DE531" s="354"/>
      <c r="DF531" s="354"/>
      <c r="DG531" s="354"/>
      <c r="DH531" s="354"/>
      <c r="DI531" s="354"/>
      <c r="DJ531" s="354"/>
      <c r="DK531" s="354"/>
      <c r="DL531" s="354"/>
      <c r="DM531" s="354"/>
      <c r="DN531" s="354"/>
      <c r="DO531" s="354"/>
      <c r="DP531" s="354"/>
      <c r="DQ531" s="354"/>
      <c r="DR531" s="354"/>
      <c r="DS531" s="354"/>
      <c r="DT531" s="354"/>
      <c r="DU531" s="354"/>
      <c r="DV531" s="354"/>
      <c r="DW531" s="354"/>
      <c r="DX531" s="354"/>
      <c r="DY531" s="354"/>
      <c r="DZ531" s="354"/>
      <c r="EA531" s="354"/>
      <c r="EB531" s="354"/>
      <c r="EC531" s="354"/>
      <c r="ED531" s="354"/>
      <c r="EE531" s="354"/>
      <c r="EF531" s="354"/>
      <c r="EG531" s="354"/>
      <c r="EH531" s="354"/>
    </row>
    <row r="532" spans="1:138" ht="55.5" customHeight="1" x14ac:dyDescent="0.2">
      <c r="B532" s="529"/>
      <c r="C532" s="43" t="s">
        <v>428</v>
      </c>
      <c r="D532" s="114"/>
      <c r="E532" s="287" t="s">
        <v>43</v>
      </c>
      <c r="F532" s="287">
        <v>4</v>
      </c>
      <c r="G532" s="152"/>
      <c r="H532" s="202">
        <f t="shared" si="51"/>
        <v>0</v>
      </c>
      <c r="I532" s="20">
        <v>8</v>
      </c>
      <c r="J532" s="208">
        <f t="shared" si="52"/>
        <v>0</v>
      </c>
      <c r="K532" s="208">
        <f t="shared" si="53"/>
        <v>0</v>
      </c>
      <c r="L532" s="202">
        <f t="shared" si="54"/>
        <v>0</v>
      </c>
    </row>
    <row r="533" spans="1:138" ht="39" customHeight="1" x14ac:dyDescent="0.2">
      <c r="B533" s="529"/>
      <c r="C533" s="34" t="s">
        <v>287</v>
      </c>
      <c r="D533" s="116"/>
      <c r="E533" s="287"/>
      <c r="F533" s="287">
        <v>0</v>
      </c>
      <c r="G533" s="152"/>
      <c r="H533" s="202">
        <f t="shared" si="51"/>
        <v>0</v>
      </c>
      <c r="I533" s="20"/>
      <c r="J533" s="208">
        <f t="shared" si="52"/>
        <v>0</v>
      </c>
      <c r="K533" s="208">
        <f t="shared" si="53"/>
        <v>0</v>
      </c>
      <c r="L533" s="202">
        <f t="shared" si="54"/>
        <v>0</v>
      </c>
    </row>
    <row r="534" spans="1:138" ht="87.75" customHeight="1" x14ac:dyDescent="0.2">
      <c r="B534" s="529">
        <v>24</v>
      </c>
      <c r="C534" s="456" t="s">
        <v>757</v>
      </c>
      <c r="D534" s="466"/>
      <c r="E534" s="463" t="s">
        <v>755</v>
      </c>
      <c r="F534" s="465">
        <v>155</v>
      </c>
      <c r="G534" s="458"/>
      <c r="H534" s="431">
        <f>G534*155</f>
        <v>0</v>
      </c>
      <c r="I534" s="459">
        <v>8</v>
      </c>
      <c r="J534" s="433">
        <f t="shared" si="52"/>
        <v>0</v>
      </c>
      <c r="K534" s="433">
        <f t="shared" si="53"/>
        <v>0</v>
      </c>
      <c r="L534" s="431">
        <f t="shared" si="54"/>
        <v>0</v>
      </c>
    </row>
    <row r="535" spans="1:138" ht="36.75" hidden="1" customHeight="1" x14ac:dyDescent="0.2">
      <c r="B535" s="529"/>
      <c r="C535" s="43" t="s">
        <v>429</v>
      </c>
      <c r="D535" s="114"/>
      <c r="E535" s="287" t="s">
        <v>43</v>
      </c>
      <c r="F535" s="287">
        <v>480</v>
      </c>
      <c r="G535" s="152"/>
      <c r="H535" s="202">
        <f t="shared" si="51"/>
        <v>0</v>
      </c>
      <c r="I535" s="20">
        <v>8</v>
      </c>
      <c r="J535" s="208">
        <f t="shared" si="52"/>
        <v>0</v>
      </c>
      <c r="K535" s="208">
        <f t="shared" si="53"/>
        <v>0</v>
      </c>
      <c r="L535" s="202">
        <f t="shared" si="54"/>
        <v>0</v>
      </c>
    </row>
    <row r="536" spans="1:138" ht="60.75" customHeight="1" x14ac:dyDescent="0.2">
      <c r="B536" s="529"/>
      <c r="C536" s="43" t="s">
        <v>574</v>
      </c>
      <c r="D536" s="114"/>
      <c r="E536" s="287" t="s">
        <v>575</v>
      </c>
      <c r="F536" s="287">
        <v>310</v>
      </c>
      <c r="G536" s="152"/>
      <c r="H536" s="202">
        <f t="shared" si="51"/>
        <v>0</v>
      </c>
      <c r="I536" s="20">
        <v>8</v>
      </c>
      <c r="J536" s="208">
        <f t="shared" si="52"/>
        <v>0</v>
      </c>
      <c r="K536" s="208">
        <f t="shared" si="53"/>
        <v>0</v>
      </c>
      <c r="L536" s="202">
        <f t="shared" si="54"/>
        <v>0</v>
      </c>
    </row>
    <row r="537" spans="1:138" ht="27" customHeight="1" x14ac:dyDescent="0.2">
      <c r="B537" s="529"/>
      <c r="C537" s="34" t="s">
        <v>287</v>
      </c>
      <c r="D537" s="168"/>
      <c r="E537" s="287"/>
      <c r="F537" s="287">
        <v>0</v>
      </c>
      <c r="G537" s="152"/>
      <c r="H537" s="202">
        <f t="shared" si="51"/>
        <v>0</v>
      </c>
      <c r="I537" s="20"/>
      <c r="J537" s="208">
        <f t="shared" si="52"/>
        <v>0</v>
      </c>
      <c r="K537" s="208">
        <f t="shared" si="53"/>
        <v>0</v>
      </c>
      <c r="L537" s="202">
        <f t="shared" si="54"/>
        <v>0</v>
      </c>
    </row>
    <row r="538" spans="1:138" ht="31.5" customHeight="1" x14ac:dyDescent="0.2">
      <c r="B538" s="363">
        <v>25</v>
      </c>
      <c r="C538" s="137" t="s">
        <v>399</v>
      </c>
      <c r="D538" s="43"/>
      <c r="E538" s="287" t="s">
        <v>43</v>
      </c>
      <c r="F538" s="152">
        <v>26</v>
      </c>
      <c r="G538" s="152"/>
      <c r="H538" s="202">
        <f t="shared" si="51"/>
        <v>0</v>
      </c>
      <c r="I538" s="217">
        <v>8</v>
      </c>
      <c r="J538" s="208">
        <f t="shared" si="52"/>
        <v>0</v>
      </c>
      <c r="K538" s="208">
        <f t="shared" si="53"/>
        <v>0</v>
      </c>
      <c r="L538" s="202">
        <f t="shared" si="54"/>
        <v>0</v>
      </c>
    </row>
    <row r="539" spans="1:138" ht="52.5" customHeight="1" x14ac:dyDescent="0.2">
      <c r="B539" s="363">
        <v>26</v>
      </c>
      <c r="C539" s="204" t="s">
        <v>602</v>
      </c>
      <c r="D539" s="206"/>
      <c r="E539" s="287" t="s">
        <v>43</v>
      </c>
      <c r="F539" s="287">
        <v>54</v>
      </c>
      <c r="G539" s="152"/>
      <c r="H539" s="202">
        <f t="shared" si="51"/>
        <v>0</v>
      </c>
      <c r="I539" s="72">
        <v>8</v>
      </c>
      <c r="J539" s="208">
        <f t="shared" si="52"/>
        <v>0</v>
      </c>
      <c r="K539" s="208">
        <f t="shared" si="53"/>
        <v>0</v>
      </c>
      <c r="L539" s="202">
        <f t="shared" si="54"/>
        <v>0</v>
      </c>
    </row>
    <row r="540" spans="1:138" ht="54" customHeight="1" x14ac:dyDescent="0.2">
      <c r="B540" s="363">
        <v>27</v>
      </c>
      <c r="C540" s="204" t="s">
        <v>603</v>
      </c>
      <c r="D540" s="206"/>
      <c r="E540" s="287" t="s">
        <v>43</v>
      </c>
      <c r="F540" s="287">
        <v>120</v>
      </c>
      <c r="G540" s="152"/>
      <c r="H540" s="202">
        <f t="shared" si="51"/>
        <v>0</v>
      </c>
      <c r="I540" s="72">
        <v>8</v>
      </c>
      <c r="J540" s="208">
        <f t="shared" si="52"/>
        <v>0</v>
      </c>
      <c r="K540" s="208">
        <f t="shared" si="53"/>
        <v>0</v>
      </c>
      <c r="L540" s="202">
        <f t="shared" si="54"/>
        <v>0</v>
      </c>
    </row>
    <row r="541" spans="1:138" ht="48.75" customHeight="1" x14ac:dyDescent="0.2">
      <c r="B541" s="363">
        <v>28</v>
      </c>
      <c r="C541" s="204" t="s">
        <v>604</v>
      </c>
      <c r="D541" s="206"/>
      <c r="E541" s="287" t="s">
        <v>43</v>
      </c>
      <c r="F541" s="287">
        <v>48</v>
      </c>
      <c r="G541" s="152"/>
      <c r="H541" s="202">
        <f t="shared" si="51"/>
        <v>0</v>
      </c>
      <c r="I541" s="72">
        <v>8</v>
      </c>
      <c r="J541" s="208">
        <f t="shared" si="52"/>
        <v>0</v>
      </c>
      <c r="K541" s="208">
        <f t="shared" si="53"/>
        <v>0</v>
      </c>
      <c r="L541" s="202">
        <f t="shared" si="54"/>
        <v>0</v>
      </c>
    </row>
    <row r="542" spans="1:138" ht="27" customHeight="1" x14ac:dyDescent="0.2">
      <c r="B542" s="363">
        <v>29</v>
      </c>
      <c r="C542" s="29" t="s">
        <v>206</v>
      </c>
      <c r="D542" s="109"/>
      <c r="E542" s="4" t="s">
        <v>43</v>
      </c>
      <c r="F542" s="205">
        <v>30</v>
      </c>
      <c r="G542" s="152"/>
      <c r="H542" s="202">
        <f t="shared" si="51"/>
        <v>0</v>
      </c>
      <c r="I542" s="17">
        <v>8</v>
      </c>
      <c r="J542" s="208">
        <f t="shared" si="52"/>
        <v>0</v>
      </c>
      <c r="K542" s="208">
        <f t="shared" si="53"/>
        <v>0</v>
      </c>
      <c r="L542" s="202">
        <f t="shared" si="54"/>
        <v>0</v>
      </c>
    </row>
    <row r="543" spans="1:138" ht="27" customHeight="1" x14ac:dyDescent="0.2">
      <c r="B543" s="363">
        <v>30</v>
      </c>
      <c r="C543" s="29" t="s">
        <v>207</v>
      </c>
      <c r="D543" s="109"/>
      <c r="E543" s="4" t="s">
        <v>43</v>
      </c>
      <c r="F543" s="205">
        <v>74</v>
      </c>
      <c r="G543" s="152"/>
      <c r="H543" s="202">
        <f t="shared" si="51"/>
        <v>0</v>
      </c>
      <c r="I543" s="17">
        <v>8</v>
      </c>
      <c r="J543" s="208">
        <f t="shared" si="52"/>
        <v>0</v>
      </c>
      <c r="K543" s="208">
        <f t="shared" si="53"/>
        <v>0</v>
      </c>
      <c r="L543" s="202">
        <f t="shared" si="54"/>
        <v>0</v>
      </c>
    </row>
    <row r="544" spans="1:138" ht="27" customHeight="1" x14ac:dyDescent="0.2">
      <c r="B544" s="363">
        <v>31</v>
      </c>
      <c r="C544" s="29" t="s">
        <v>208</v>
      </c>
      <c r="D544" s="109"/>
      <c r="E544" s="4" t="s">
        <v>43</v>
      </c>
      <c r="F544" s="205">
        <v>100</v>
      </c>
      <c r="G544" s="152"/>
      <c r="H544" s="202">
        <f t="shared" si="51"/>
        <v>0</v>
      </c>
      <c r="I544" s="17">
        <v>8</v>
      </c>
      <c r="J544" s="208">
        <f t="shared" si="52"/>
        <v>0</v>
      </c>
      <c r="K544" s="208">
        <f t="shared" si="53"/>
        <v>0</v>
      </c>
      <c r="L544" s="202">
        <f t="shared" si="54"/>
        <v>0</v>
      </c>
    </row>
    <row r="545" spans="2:12" ht="27" customHeight="1" x14ac:dyDescent="0.2">
      <c r="B545" s="363">
        <v>32</v>
      </c>
      <c r="C545" s="29" t="s">
        <v>569</v>
      </c>
      <c r="D545" s="109"/>
      <c r="E545" s="4" t="s">
        <v>568</v>
      </c>
      <c r="F545" s="205">
        <v>30</v>
      </c>
      <c r="G545" s="152"/>
      <c r="H545" s="202">
        <f t="shared" si="51"/>
        <v>0</v>
      </c>
      <c r="I545" s="17">
        <v>8</v>
      </c>
      <c r="J545" s="208">
        <f t="shared" si="52"/>
        <v>0</v>
      </c>
      <c r="K545" s="208">
        <f t="shared" si="53"/>
        <v>0</v>
      </c>
      <c r="L545" s="202">
        <f t="shared" si="54"/>
        <v>0</v>
      </c>
    </row>
    <row r="546" spans="2:12" ht="27" customHeight="1" x14ac:dyDescent="0.2">
      <c r="B546" s="363">
        <v>33</v>
      </c>
      <c r="C546" s="29" t="s">
        <v>616</v>
      </c>
      <c r="D546" s="109"/>
      <c r="E546" s="4" t="s">
        <v>43</v>
      </c>
      <c r="F546" s="205">
        <v>6</v>
      </c>
      <c r="G546" s="152"/>
      <c r="H546" s="202">
        <f t="shared" si="51"/>
        <v>0</v>
      </c>
      <c r="I546" s="17">
        <v>8</v>
      </c>
      <c r="J546" s="208">
        <f t="shared" si="52"/>
        <v>0</v>
      </c>
      <c r="K546" s="208">
        <f t="shared" si="53"/>
        <v>0</v>
      </c>
      <c r="L546" s="202">
        <f t="shared" si="54"/>
        <v>0</v>
      </c>
    </row>
    <row r="547" spans="2:12" ht="27" customHeight="1" x14ac:dyDescent="0.2">
      <c r="B547" s="363">
        <v>34</v>
      </c>
      <c r="C547" s="29" t="s">
        <v>617</v>
      </c>
      <c r="D547" s="109"/>
      <c r="E547" s="4" t="s">
        <v>618</v>
      </c>
      <c r="F547" s="205">
        <v>50</v>
      </c>
      <c r="G547" s="152"/>
      <c r="H547" s="202">
        <f t="shared" si="51"/>
        <v>0</v>
      </c>
      <c r="I547" s="17">
        <v>8</v>
      </c>
      <c r="J547" s="208">
        <f t="shared" si="52"/>
        <v>0</v>
      </c>
      <c r="K547" s="208">
        <f t="shared" si="53"/>
        <v>0</v>
      </c>
      <c r="L547" s="202">
        <f t="shared" si="54"/>
        <v>0</v>
      </c>
    </row>
    <row r="548" spans="2:12" ht="27" customHeight="1" x14ac:dyDescent="0.2">
      <c r="B548" s="363">
        <v>35</v>
      </c>
      <c r="C548" s="29" t="s">
        <v>619</v>
      </c>
      <c r="D548" s="29"/>
      <c r="E548" s="4" t="s">
        <v>432</v>
      </c>
      <c r="F548" s="205">
        <v>10</v>
      </c>
      <c r="G548" s="152"/>
      <c r="H548" s="202">
        <f t="shared" si="51"/>
        <v>0</v>
      </c>
      <c r="I548" s="17">
        <v>8</v>
      </c>
      <c r="J548" s="208">
        <f t="shared" si="52"/>
        <v>0</v>
      </c>
      <c r="K548" s="208">
        <f t="shared" si="53"/>
        <v>0</v>
      </c>
      <c r="L548" s="202">
        <f t="shared" si="54"/>
        <v>0</v>
      </c>
    </row>
    <row r="549" spans="2:12" ht="27" customHeight="1" x14ac:dyDescent="0.2">
      <c r="B549" s="363">
        <v>36</v>
      </c>
      <c r="C549" s="204" t="s">
        <v>241</v>
      </c>
      <c r="D549" s="206"/>
      <c r="E549" s="287" t="s">
        <v>43</v>
      </c>
      <c r="F549" s="287">
        <v>200</v>
      </c>
      <c r="G549" s="207"/>
      <c r="H549" s="202">
        <f t="shared" si="51"/>
        <v>0</v>
      </c>
      <c r="I549" s="72">
        <v>8</v>
      </c>
      <c r="J549" s="208">
        <f t="shared" si="52"/>
        <v>0</v>
      </c>
      <c r="K549" s="208">
        <f t="shared" si="53"/>
        <v>0</v>
      </c>
      <c r="L549" s="202">
        <f t="shared" si="54"/>
        <v>0</v>
      </c>
    </row>
    <row r="550" spans="2:12" ht="27" customHeight="1" x14ac:dyDescent="0.2">
      <c r="B550" s="363">
        <v>37</v>
      </c>
      <c r="C550" s="204" t="s">
        <v>621</v>
      </c>
      <c r="D550" s="206"/>
      <c r="E550" s="287" t="s">
        <v>432</v>
      </c>
      <c r="F550" s="287">
        <v>320</v>
      </c>
      <c r="G550" s="216"/>
      <c r="H550" s="202">
        <f t="shared" si="51"/>
        <v>0</v>
      </c>
      <c r="I550" s="72">
        <v>8</v>
      </c>
      <c r="J550" s="208">
        <f t="shared" si="52"/>
        <v>0</v>
      </c>
      <c r="K550" s="208">
        <f t="shared" si="53"/>
        <v>0</v>
      </c>
      <c r="L550" s="202">
        <f t="shared" si="54"/>
        <v>0</v>
      </c>
    </row>
    <row r="551" spans="2:12" ht="27" customHeight="1" x14ac:dyDescent="0.2">
      <c r="B551" s="363">
        <v>38</v>
      </c>
      <c r="C551" s="204" t="s">
        <v>622</v>
      </c>
      <c r="D551" s="206"/>
      <c r="E551" s="287" t="s">
        <v>432</v>
      </c>
      <c r="F551" s="287">
        <v>114</v>
      </c>
      <c r="G551" s="216"/>
      <c r="H551" s="202">
        <f t="shared" si="51"/>
        <v>0</v>
      </c>
      <c r="I551" s="72">
        <v>8</v>
      </c>
      <c r="J551" s="208">
        <f t="shared" si="52"/>
        <v>0</v>
      </c>
      <c r="K551" s="208">
        <f t="shared" si="53"/>
        <v>0</v>
      </c>
      <c r="L551" s="202">
        <f t="shared" si="54"/>
        <v>0</v>
      </c>
    </row>
    <row r="552" spans="2:12" ht="27" customHeight="1" x14ac:dyDescent="0.2">
      <c r="B552" s="363">
        <v>39</v>
      </c>
      <c r="C552" s="204" t="s">
        <v>623</v>
      </c>
      <c r="D552" s="206"/>
      <c r="E552" s="287" t="s">
        <v>432</v>
      </c>
      <c r="F552" s="287">
        <v>340</v>
      </c>
      <c r="G552" s="216"/>
      <c r="H552" s="202">
        <f t="shared" si="51"/>
        <v>0</v>
      </c>
      <c r="I552" s="72">
        <v>8</v>
      </c>
      <c r="J552" s="208">
        <f t="shared" si="52"/>
        <v>0</v>
      </c>
      <c r="K552" s="208">
        <f t="shared" si="53"/>
        <v>0</v>
      </c>
      <c r="L552" s="202">
        <f t="shared" si="54"/>
        <v>0</v>
      </c>
    </row>
    <row r="553" spans="2:12" ht="27" customHeight="1" x14ac:dyDescent="0.2">
      <c r="B553" s="363">
        <v>40</v>
      </c>
      <c r="C553" s="43" t="s">
        <v>551</v>
      </c>
      <c r="D553" s="168"/>
      <c r="E553" s="287" t="s">
        <v>432</v>
      </c>
      <c r="F553" s="287">
        <v>160</v>
      </c>
      <c r="G553" s="152"/>
      <c r="H553" s="202">
        <f t="shared" si="51"/>
        <v>0</v>
      </c>
      <c r="I553" s="20">
        <v>8</v>
      </c>
      <c r="J553" s="208">
        <f t="shared" si="52"/>
        <v>0</v>
      </c>
      <c r="K553" s="208">
        <f t="shared" si="53"/>
        <v>0</v>
      </c>
      <c r="L553" s="202">
        <f t="shared" si="54"/>
        <v>0</v>
      </c>
    </row>
    <row r="554" spans="2:12" ht="27" customHeight="1" x14ac:dyDescent="0.2">
      <c r="B554" s="363">
        <v>41</v>
      </c>
      <c r="C554" s="43" t="s">
        <v>552</v>
      </c>
      <c r="D554" s="168"/>
      <c r="E554" s="287" t="s">
        <v>432</v>
      </c>
      <c r="F554" s="287">
        <v>500</v>
      </c>
      <c r="G554" s="152"/>
      <c r="H554" s="202">
        <f t="shared" si="51"/>
        <v>0</v>
      </c>
      <c r="I554" s="20">
        <v>8</v>
      </c>
      <c r="J554" s="208">
        <f t="shared" si="52"/>
        <v>0</v>
      </c>
      <c r="K554" s="208">
        <f t="shared" si="53"/>
        <v>0</v>
      </c>
      <c r="L554" s="202">
        <f t="shared" si="54"/>
        <v>0</v>
      </c>
    </row>
    <row r="555" spans="2:12" ht="27" customHeight="1" x14ac:dyDescent="0.2">
      <c r="B555" s="363">
        <v>42</v>
      </c>
      <c r="C555" s="43" t="s">
        <v>553</v>
      </c>
      <c r="D555" s="168"/>
      <c r="E555" s="287" t="s">
        <v>432</v>
      </c>
      <c r="F555" s="287">
        <v>180</v>
      </c>
      <c r="G555" s="152"/>
      <c r="H555" s="202">
        <f t="shared" si="51"/>
        <v>0</v>
      </c>
      <c r="I555" s="20">
        <v>8</v>
      </c>
      <c r="J555" s="208">
        <f t="shared" si="52"/>
        <v>0</v>
      </c>
      <c r="K555" s="208">
        <f t="shared" si="53"/>
        <v>0</v>
      </c>
      <c r="L555" s="202">
        <f t="shared" si="54"/>
        <v>0</v>
      </c>
    </row>
    <row r="556" spans="2:12" ht="27" customHeight="1" x14ac:dyDescent="0.2">
      <c r="B556" s="363">
        <v>43</v>
      </c>
      <c r="C556" s="43" t="s">
        <v>554</v>
      </c>
      <c r="D556" s="168"/>
      <c r="E556" s="287" t="s">
        <v>432</v>
      </c>
      <c r="F556" s="287">
        <v>80</v>
      </c>
      <c r="G556" s="152"/>
      <c r="H556" s="202">
        <f t="shared" si="51"/>
        <v>0</v>
      </c>
      <c r="I556" s="20">
        <v>8</v>
      </c>
      <c r="J556" s="208">
        <f t="shared" si="52"/>
        <v>0</v>
      </c>
      <c r="K556" s="208">
        <f t="shared" si="53"/>
        <v>0</v>
      </c>
      <c r="L556" s="202">
        <f t="shared" si="54"/>
        <v>0</v>
      </c>
    </row>
    <row r="557" spans="2:12" ht="27" customHeight="1" thickBot="1" x14ac:dyDescent="0.25">
      <c r="B557" s="363">
        <v>44</v>
      </c>
      <c r="C557" s="43" t="s">
        <v>555</v>
      </c>
      <c r="D557" s="168"/>
      <c r="E557" s="287" t="s">
        <v>432</v>
      </c>
      <c r="F557" s="287">
        <v>48</v>
      </c>
      <c r="G557" s="152"/>
      <c r="H557" s="202">
        <f t="shared" si="51"/>
        <v>0</v>
      </c>
      <c r="I557" s="20">
        <v>8</v>
      </c>
      <c r="J557" s="208">
        <f t="shared" si="52"/>
        <v>0</v>
      </c>
      <c r="K557" s="208">
        <f t="shared" si="53"/>
        <v>0</v>
      </c>
      <c r="L557" s="202">
        <f t="shared" si="54"/>
        <v>0</v>
      </c>
    </row>
    <row r="558" spans="2:12" ht="13.5" thickBot="1" x14ac:dyDescent="0.25">
      <c r="B558" s="367"/>
      <c r="C558" s="214"/>
      <c r="D558" s="122"/>
      <c r="E558" s="295"/>
      <c r="F558" s="295"/>
      <c r="G558" s="213"/>
      <c r="H558" s="234">
        <f>SUM(H499:H557)</f>
        <v>0</v>
      </c>
      <c r="I558" s="273"/>
      <c r="J558" s="169">
        <f>SUM(J499:J557)</f>
        <v>0</v>
      </c>
      <c r="K558" s="169">
        <f>SUM(K499:K557)</f>
        <v>0</v>
      </c>
      <c r="L558" s="231"/>
    </row>
    <row r="559" spans="2:12" x14ac:dyDescent="0.2">
      <c r="B559" s="360"/>
      <c r="C559" s="39"/>
      <c r="D559" s="114"/>
      <c r="E559" s="293"/>
      <c r="F559" s="293"/>
      <c r="G559" s="146"/>
      <c r="H559" s="202"/>
      <c r="I559" s="14"/>
      <c r="J559" s="208"/>
      <c r="K559" s="163"/>
      <c r="L559" s="1"/>
    </row>
    <row r="560" spans="2:12" x14ac:dyDescent="0.2">
      <c r="B560" s="360"/>
      <c r="C560" s="29"/>
      <c r="D560" s="109"/>
      <c r="E560" s="289"/>
      <c r="F560" s="287"/>
      <c r="G560" s="154"/>
      <c r="H560" s="9"/>
      <c r="I560" s="33"/>
      <c r="J560" s="135"/>
      <c r="K560" s="135"/>
      <c r="L560" s="6"/>
    </row>
    <row r="561" spans="2:12" x14ac:dyDescent="0.2">
      <c r="B561" s="360"/>
      <c r="G561" s="156"/>
      <c r="H561" s="268"/>
      <c r="J561" s="268"/>
      <c r="K561" s="268"/>
    </row>
    <row r="562" spans="2:12" x14ac:dyDescent="0.2">
      <c r="B562" s="360"/>
      <c r="G562" s="156"/>
      <c r="H562" s="268"/>
      <c r="J562" s="268"/>
      <c r="K562" s="268"/>
    </row>
    <row r="563" spans="2:12" x14ac:dyDescent="0.2">
      <c r="B563" s="360"/>
      <c r="C563" s="34" t="s">
        <v>639</v>
      </c>
      <c r="D563" s="256"/>
      <c r="E563" s="257"/>
      <c r="F563" s="171"/>
      <c r="G563" s="258"/>
      <c r="H563" s="267"/>
      <c r="I563" s="5"/>
      <c r="J563" s="267"/>
      <c r="K563" s="267"/>
      <c r="L563" s="6"/>
    </row>
    <row r="564" spans="2:12" ht="13.5" thickBot="1" x14ac:dyDescent="0.25">
      <c r="B564" s="360"/>
      <c r="C564" s="37"/>
      <c r="D564" s="256"/>
      <c r="E564" s="257"/>
      <c r="F564" s="171"/>
      <c r="G564" s="258"/>
      <c r="H564" s="267"/>
      <c r="I564" s="5"/>
      <c r="J564" s="267"/>
      <c r="K564" s="267"/>
      <c r="L564" s="6"/>
    </row>
    <row r="565" spans="2:12" ht="24.75" thickBot="1" x14ac:dyDescent="0.25">
      <c r="B565" s="364" t="s">
        <v>35</v>
      </c>
      <c r="C565" s="65" t="s">
        <v>349</v>
      </c>
      <c r="D565" s="119" t="s">
        <v>36</v>
      </c>
      <c r="E565" s="15" t="s">
        <v>38</v>
      </c>
      <c r="F565" s="313" t="s">
        <v>39</v>
      </c>
      <c r="G565" s="147" t="s">
        <v>328</v>
      </c>
      <c r="H565" s="51" t="s">
        <v>42</v>
      </c>
      <c r="I565" s="16" t="s">
        <v>40</v>
      </c>
      <c r="J565" s="51" t="s">
        <v>318</v>
      </c>
      <c r="K565" s="161" t="s">
        <v>228</v>
      </c>
      <c r="L565" s="51" t="s">
        <v>41</v>
      </c>
    </row>
    <row r="566" spans="2:12" ht="63" customHeight="1" x14ac:dyDescent="0.2">
      <c r="B566" s="363">
        <v>1</v>
      </c>
      <c r="C566" s="204" t="s">
        <v>311</v>
      </c>
      <c r="D566" s="206"/>
      <c r="E566" s="289"/>
      <c r="F566" s="287">
        <v>30</v>
      </c>
      <c r="G566" s="207"/>
      <c r="H566" s="1">
        <f>G566*F566</f>
        <v>0</v>
      </c>
      <c r="I566" s="72">
        <v>8</v>
      </c>
      <c r="J566" s="1">
        <f>K566-H566</f>
        <v>0</v>
      </c>
      <c r="K566" s="1">
        <f>H566*1.08</f>
        <v>0</v>
      </c>
      <c r="L566" s="1">
        <f>G566*1.08</f>
        <v>0</v>
      </c>
    </row>
    <row r="567" spans="2:12" ht="36" x14ac:dyDescent="0.2">
      <c r="B567" s="363">
        <v>2</v>
      </c>
      <c r="C567" s="204" t="s">
        <v>377</v>
      </c>
      <c r="D567" s="206"/>
      <c r="E567" s="287" t="s">
        <v>43</v>
      </c>
      <c r="F567" s="287">
        <v>2</v>
      </c>
      <c r="G567" s="207"/>
      <c r="H567" s="1">
        <f t="shared" ref="H567:H593" si="55">G567*F567</f>
        <v>0</v>
      </c>
      <c r="I567" s="72">
        <v>8</v>
      </c>
      <c r="J567" s="1">
        <f t="shared" ref="J567:J593" si="56">K567-H567</f>
        <v>0</v>
      </c>
      <c r="K567" s="1">
        <f t="shared" ref="K567:K593" si="57">H567*1.08</f>
        <v>0</v>
      </c>
      <c r="L567" s="1">
        <f t="shared" ref="L567:L593" si="58">G567*1.08</f>
        <v>0</v>
      </c>
    </row>
    <row r="568" spans="2:12" ht="48" x14ac:dyDescent="0.2">
      <c r="B568" s="363">
        <v>3</v>
      </c>
      <c r="C568" s="204" t="s">
        <v>672</v>
      </c>
      <c r="D568" s="206"/>
      <c r="E568" s="287" t="s">
        <v>43</v>
      </c>
      <c r="F568" s="287">
        <v>80</v>
      </c>
      <c r="G568" s="207"/>
      <c r="H568" s="1">
        <f t="shared" si="55"/>
        <v>0</v>
      </c>
      <c r="I568" s="72">
        <v>8</v>
      </c>
      <c r="J568" s="1">
        <f t="shared" si="56"/>
        <v>0</v>
      </c>
      <c r="K568" s="1">
        <f t="shared" si="57"/>
        <v>0</v>
      </c>
      <c r="L568" s="1">
        <f t="shared" si="58"/>
        <v>0</v>
      </c>
    </row>
    <row r="569" spans="2:12" ht="50.25" customHeight="1" x14ac:dyDescent="0.2">
      <c r="B569" s="363">
        <v>4</v>
      </c>
      <c r="C569" s="204" t="s">
        <v>673</v>
      </c>
      <c r="D569" s="206"/>
      <c r="E569" s="287" t="s">
        <v>43</v>
      </c>
      <c r="F569" s="287">
        <v>340</v>
      </c>
      <c r="G569" s="207"/>
      <c r="H569" s="1">
        <f t="shared" si="55"/>
        <v>0</v>
      </c>
      <c r="I569" s="72">
        <v>8</v>
      </c>
      <c r="J569" s="1">
        <f t="shared" si="56"/>
        <v>0</v>
      </c>
      <c r="K569" s="1">
        <f t="shared" si="57"/>
        <v>0</v>
      </c>
      <c r="L569" s="1">
        <f t="shared" si="58"/>
        <v>0</v>
      </c>
    </row>
    <row r="570" spans="2:12" ht="24" x14ac:dyDescent="0.2">
      <c r="B570" s="363">
        <v>5</v>
      </c>
      <c r="C570" s="52" t="s">
        <v>441</v>
      </c>
      <c r="D570" s="206"/>
      <c r="E570" s="288" t="s">
        <v>442</v>
      </c>
      <c r="F570" s="241">
        <v>80</v>
      </c>
      <c r="G570" s="207"/>
      <c r="H570" s="1">
        <f t="shared" si="55"/>
        <v>0</v>
      </c>
      <c r="I570" s="72">
        <v>8</v>
      </c>
      <c r="J570" s="1">
        <f t="shared" si="56"/>
        <v>0</v>
      </c>
      <c r="K570" s="1">
        <f t="shared" si="57"/>
        <v>0</v>
      </c>
      <c r="L570" s="1">
        <f t="shared" si="58"/>
        <v>0</v>
      </c>
    </row>
    <row r="571" spans="2:12" ht="24" x14ac:dyDescent="0.2">
      <c r="B571" s="363">
        <v>6</v>
      </c>
      <c r="C571" s="43" t="s">
        <v>172</v>
      </c>
      <c r="D571" s="115"/>
      <c r="E571" s="287" t="s">
        <v>43</v>
      </c>
      <c r="F571" s="287">
        <v>34</v>
      </c>
      <c r="G571" s="207"/>
      <c r="H571" s="1">
        <f t="shared" si="55"/>
        <v>0</v>
      </c>
      <c r="I571" s="17">
        <v>8</v>
      </c>
      <c r="J571" s="1">
        <f t="shared" si="56"/>
        <v>0</v>
      </c>
      <c r="K571" s="1">
        <f t="shared" si="57"/>
        <v>0</v>
      </c>
      <c r="L571" s="1">
        <f t="shared" si="58"/>
        <v>0</v>
      </c>
    </row>
    <row r="572" spans="2:12" ht="36" x14ac:dyDescent="0.2">
      <c r="B572" s="363">
        <v>7</v>
      </c>
      <c r="C572" s="197" t="s">
        <v>446</v>
      </c>
      <c r="D572" s="206"/>
      <c r="E572" s="288" t="s">
        <v>432</v>
      </c>
      <c r="F572" s="241">
        <v>2</v>
      </c>
      <c r="G572" s="207"/>
      <c r="H572" s="1">
        <f t="shared" si="55"/>
        <v>0</v>
      </c>
      <c r="I572" s="72">
        <v>8</v>
      </c>
      <c r="J572" s="1">
        <f t="shared" si="56"/>
        <v>0</v>
      </c>
      <c r="K572" s="1">
        <f t="shared" si="57"/>
        <v>0</v>
      </c>
      <c r="L572" s="1">
        <f t="shared" si="58"/>
        <v>0</v>
      </c>
    </row>
    <row r="573" spans="2:12" ht="24" x14ac:dyDescent="0.2">
      <c r="B573" s="363">
        <v>8</v>
      </c>
      <c r="C573" s="197" t="s">
        <v>445</v>
      </c>
      <c r="D573" s="206"/>
      <c r="E573" s="288" t="s">
        <v>432</v>
      </c>
      <c r="F573" s="241">
        <v>18</v>
      </c>
      <c r="G573" s="207"/>
      <c r="H573" s="1">
        <f t="shared" si="55"/>
        <v>0</v>
      </c>
      <c r="I573" s="72">
        <v>8</v>
      </c>
      <c r="J573" s="1">
        <f t="shared" si="56"/>
        <v>0</v>
      </c>
      <c r="K573" s="1">
        <f t="shared" si="57"/>
        <v>0</v>
      </c>
      <c r="L573" s="1">
        <f t="shared" si="58"/>
        <v>0</v>
      </c>
    </row>
    <row r="574" spans="2:12" ht="24" x14ac:dyDescent="0.2">
      <c r="B574" s="363">
        <v>9</v>
      </c>
      <c r="C574" s="204" t="s">
        <v>166</v>
      </c>
      <c r="D574" s="111"/>
      <c r="E574" s="287" t="s">
        <v>43</v>
      </c>
      <c r="F574" s="287">
        <v>90</v>
      </c>
      <c r="G574" s="207"/>
      <c r="H574" s="1">
        <f t="shared" si="55"/>
        <v>0</v>
      </c>
      <c r="I574" s="72">
        <v>8</v>
      </c>
      <c r="J574" s="1">
        <f t="shared" si="56"/>
        <v>0</v>
      </c>
      <c r="K574" s="1">
        <f t="shared" si="57"/>
        <v>0</v>
      </c>
      <c r="L574" s="1">
        <f t="shared" si="58"/>
        <v>0</v>
      </c>
    </row>
    <row r="575" spans="2:12" ht="24" x14ac:dyDescent="0.2">
      <c r="B575" s="363">
        <v>10</v>
      </c>
      <c r="C575" s="204" t="s">
        <v>110</v>
      </c>
      <c r="D575" s="206"/>
      <c r="E575" s="287" t="s">
        <v>43</v>
      </c>
      <c r="F575" s="287">
        <v>24</v>
      </c>
      <c r="G575" s="207"/>
      <c r="H575" s="1">
        <f t="shared" si="55"/>
        <v>0</v>
      </c>
      <c r="I575" s="72">
        <v>8</v>
      </c>
      <c r="J575" s="1">
        <f t="shared" si="56"/>
        <v>0</v>
      </c>
      <c r="K575" s="1">
        <f t="shared" si="57"/>
        <v>0</v>
      </c>
      <c r="L575" s="1">
        <f t="shared" si="58"/>
        <v>0</v>
      </c>
    </row>
    <row r="576" spans="2:12" ht="26.25" customHeight="1" x14ac:dyDescent="0.2">
      <c r="B576" s="512">
        <v>11</v>
      </c>
      <c r="C576" s="426" t="s">
        <v>596</v>
      </c>
      <c r="D576" s="442"/>
      <c r="E576" s="443" t="s">
        <v>432</v>
      </c>
      <c r="F576" s="443">
        <v>100</v>
      </c>
      <c r="G576" s="444"/>
      <c r="H576" s="445">
        <f t="shared" si="55"/>
        <v>0</v>
      </c>
      <c r="I576" s="446">
        <v>8</v>
      </c>
      <c r="J576" s="445">
        <f t="shared" si="56"/>
        <v>0</v>
      </c>
      <c r="K576" s="445">
        <f t="shared" si="57"/>
        <v>0</v>
      </c>
      <c r="L576" s="445">
        <f t="shared" si="58"/>
        <v>0</v>
      </c>
    </row>
    <row r="577" spans="2:12" ht="26.25" customHeight="1" x14ac:dyDescent="0.2">
      <c r="B577" s="513"/>
      <c r="C577" s="426" t="s">
        <v>742</v>
      </c>
      <c r="D577" s="442"/>
      <c r="E577" s="443" t="s">
        <v>743</v>
      </c>
      <c r="F577" s="443">
        <v>1000</v>
      </c>
      <c r="G577" s="444"/>
      <c r="H577" s="445">
        <f t="shared" si="55"/>
        <v>0</v>
      </c>
      <c r="I577" s="446">
        <v>8</v>
      </c>
      <c r="J577" s="445">
        <f t="shared" ref="J577" si="59">K577-H577</f>
        <v>0</v>
      </c>
      <c r="K577" s="445">
        <f t="shared" ref="K577" si="60">H577*1.08</f>
        <v>0</v>
      </c>
      <c r="L577" s="445">
        <f t="shared" ref="L577" si="61">G577*1.08</f>
        <v>0</v>
      </c>
    </row>
    <row r="578" spans="2:12" ht="26.25" customHeight="1" x14ac:dyDescent="0.2">
      <c r="B578" s="514"/>
      <c r="C578" s="434" t="s">
        <v>469</v>
      </c>
      <c r="D578" s="442"/>
      <c r="E578" s="443"/>
      <c r="F578" s="443"/>
      <c r="G578" s="444"/>
      <c r="H578" s="445"/>
      <c r="I578" s="446"/>
      <c r="J578" s="445"/>
      <c r="K578" s="445"/>
      <c r="L578" s="445"/>
    </row>
    <row r="579" spans="2:12" ht="27.75" customHeight="1" x14ac:dyDescent="0.2">
      <c r="B579" s="363">
        <v>12</v>
      </c>
      <c r="C579" s="204" t="s">
        <v>121</v>
      </c>
      <c r="D579" s="206"/>
      <c r="E579" s="287" t="s">
        <v>43</v>
      </c>
      <c r="F579" s="287">
        <v>54</v>
      </c>
      <c r="G579" s="207"/>
      <c r="H579" s="1">
        <f t="shared" si="55"/>
        <v>0</v>
      </c>
      <c r="I579" s="72">
        <v>8</v>
      </c>
      <c r="J579" s="1">
        <f t="shared" si="56"/>
        <v>0</v>
      </c>
      <c r="K579" s="1">
        <f t="shared" si="57"/>
        <v>0</v>
      </c>
      <c r="L579" s="1">
        <f t="shared" si="58"/>
        <v>0</v>
      </c>
    </row>
    <row r="580" spans="2:12" ht="36" x14ac:dyDescent="0.2">
      <c r="B580" s="363">
        <v>13</v>
      </c>
      <c r="C580" s="197" t="s">
        <v>447</v>
      </c>
      <c r="D580" s="206"/>
      <c r="E580" s="288" t="s">
        <v>432</v>
      </c>
      <c r="F580" s="241">
        <v>2</v>
      </c>
      <c r="G580" s="207"/>
      <c r="H580" s="1">
        <f t="shared" si="55"/>
        <v>0</v>
      </c>
      <c r="I580" s="72">
        <v>8</v>
      </c>
      <c r="J580" s="1">
        <f t="shared" si="56"/>
        <v>0</v>
      </c>
      <c r="K580" s="1">
        <f t="shared" si="57"/>
        <v>0</v>
      </c>
      <c r="L580" s="1">
        <f t="shared" si="58"/>
        <v>0</v>
      </c>
    </row>
    <row r="581" spans="2:12" ht="48" customHeight="1" x14ac:dyDescent="0.2">
      <c r="B581" s="363">
        <v>14</v>
      </c>
      <c r="C581" s="197" t="s">
        <v>448</v>
      </c>
      <c r="D581" s="206"/>
      <c r="E581" s="288" t="s">
        <v>43</v>
      </c>
      <c r="F581" s="241">
        <v>2</v>
      </c>
      <c r="G581" s="207"/>
      <c r="H581" s="1">
        <f t="shared" si="55"/>
        <v>0</v>
      </c>
      <c r="I581" s="72">
        <v>8</v>
      </c>
      <c r="J581" s="1">
        <f t="shared" si="56"/>
        <v>0</v>
      </c>
      <c r="K581" s="1">
        <f t="shared" si="57"/>
        <v>0</v>
      </c>
      <c r="L581" s="1">
        <f t="shared" si="58"/>
        <v>0</v>
      </c>
    </row>
    <row r="582" spans="2:12" ht="36" x14ac:dyDescent="0.2">
      <c r="B582" s="363">
        <v>15</v>
      </c>
      <c r="C582" s="204" t="s">
        <v>136</v>
      </c>
      <c r="D582" s="206"/>
      <c r="E582" s="4" t="s">
        <v>43</v>
      </c>
      <c r="F582" s="205">
        <v>6</v>
      </c>
      <c r="G582" s="207"/>
      <c r="H582" s="1">
        <f t="shared" si="55"/>
        <v>0</v>
      </c>
      <c r="I582" s="72">
        <v>8</v>
      </c>
      <c r="J582" s="1">
        <f t="shared" si="56"/>
        <v>0</v>
      </c>
      <c r="K582" s="1">
        <f t="shared" si="57"/>
        <v>0</v>
      </c>
      <c r="L582" s="1">
        <f t="shared" si="58"/>
        <v>0</v>
      </c>
    </row>
    <row r="583" spans="2:12" ht="24" x14ac:dyDescent="0.2">
      <c r="B583" s="363">
        <v>16</v>
      </c>
      <c r="C583" s="204" t="s">
        <v>105</v>
      </c>
      <c r="D583" s="206"/>
      <c r="E583" s="287" t="s">
        <v>43</v>
      </c>
      <c r="F583" s="287">
        <v>150</v>
      </c>
      <c r="G583" s="207"/>
      <c r="H583" s="1">
        <f t="shared" si="55"/>
        <v>0</v>
      </c>
      <c r="I583" s="72">
        <v>8</v>
      </c>
      <c r="J583" s="1">
        <f t="shared" si="56"/>
        <v>0</v>
      </c>
      <c r="K583" s="1">
        <f t="shared" si="57"/>
        <v>0</v>
      </c>
      <c r="L583" s="1">
        <f t="shared" si="58"/>
        <v>0</v>
      </c>
    </row>
    <row r="584" spans="2:12" ht="24" x14ac:dyDescent="0.2">
      <c r="B584" s="363">
        <v>17</v>
      </c>
      <c r="C584" s="204" t="s">
        <v>33</v>
      </c>
      <c r="D584" s="206"/>
      <c r="E584" s="287" t="s">
        <v>43</v>
      </c>
      <c r="F584" s="287">
        <v>8</v>
      </c>
      <c r="G584" s="207"/>
      <c r="H584" s="1">
        <f t="shared" si="55"/>
        <v>0</v>
      </c>
      <c r="I584" s="72">
        <v>8</v>
      </c>
      <c r="J584" s="1">
        <f t="shared" si="56"/>
        <v>0</v>
      </c>
      <c r="K584" s="1">
        <f t="shared" si="57"/>
        <v>0</v>
      </c>
      <c r="L584" s="1">
        <f t="shared" si="58"/>
        <v>0</v>
      </c>
    </row>
    <row r="585" spans="2:12" ht="24" x14ac:dyDescent="0.2">
      <c r="B585" s="363">
        <v>18</v>
      </c>
      <c r="C585" s="204" t="s">
        <v>32</v>
      </c>
      <c r="D585" s="206"/>
      <c r="E585" s="287" t="s">
        <v>43</v>
      </c>
      <c r="F585" s="287">
        <v>2</v>
      </c>
      <c r="G585" s="207"/>
      <c r="H585" s="1">
        <f t="shared" si="55"/>
        <v>0</v>
      </c>
      <c r="I585" s="72">
        <v>8</v>
      </c>
      <c r="J585" s="1">
        <f t="shared" si="56"/>
        <v>0</v>
      </c>
      <c r="K585" s="1">
        <f t="shared" si="57"/>
        <v>0</v>
      </c>
      <c r="L585" s="1">
        <f t="shared" si="58"/>
        <v>0</v>
      </c>
    </row>
    <row r="586" spans="2:12" ht="24" x14ac:dyDescent="0.2">
      <c r="B586" s="363">
        <v>19</v>
      </c>
      <c r="C586" s="204" t="s">
        <v>278</v>
      </c>
      <c r="D586" s="206"/>
      <c r="E586" s="287" t="s">
        <v>43</v>
      </c>
      <c r="F586" s="287">
        <v>54</v>
      </c>
      <c r="G586" s="207"/>
      <c r="H586" s="1">
        <f t="shared" si="55"/>
        <v>0</v>
      </c>
      <c r="I586" s="72">
        <v>8</v>
      </c>
      <c r="J586" s="1">
        <f t="shared" si="56"/>
        <v>0</v>
      </c>
      <c r="K586" s="1">
        <f t="shared" si="57"/>
        <v>0</v>
      </c>
      <c r="L586" s="1">
        <f t="shared" si="58"/>
        <v>0</v>
      </c>
    </row>
    <row r="587" spans="2:12" ht="24" x14ac:dyDescent="0.2">
      <c r="B587" s="363">
        <v>20</v>
      </c>
      <c r="C587" s="204" t="s">
        <v>277</v>
      </c>
      <c r="D587" s="206"/>
      <c r="E587" s="287" t="s">
        <v>43</v>
      </c>
      <c r="F587" s="287">
        <v>90</v>
      </c>
      <c r="G587" s="207"/>
      <c r="H587" s="1">
        <f t="shared" si="55"/>
        <v>0</v>
      </c>
      <c r="I587" s="72">
        <v>8</v>
      </c>
      <c r="J587" s="1">
        <f t="shared" si="56"/>
        <v>0</v>
      </c>
      <c r="K587" s="1">
        <f t="shared" si="57"/>
        <v>0</v>
      </c>
      <c r="L587" s="1">
        <f t="shared" si="58"/>
        <v>0</v>
      </c>
    </row>
    <row r="588" spans="2:12" ht="33.75" customHeight="1" x14ac:dyDescent="0.2">
      <c r="B588" s="363">
        <v>21</v>
      </c>
      <c r="C588" s="61" t="s">
        <v>112</v>
      </c>
      <c r="D588" s="206"/>
      <c r="E588" s="295" t="s">
        <v>43</v>
      </c>
      <c r="F588" s="295">
        <v>10</v>
      </c>
      <c r="G588" s="207"/>
      <c r="H588" s="1">
        <f t="shared" si="55"/>
        <v>0</v>
      </c>
      <c r="I588" s="79">
        <v>8</v>
      </c>
      <c r="J588" s="1">
        <f t="shared" si="56"/>
        <v>0</v>
      </c>
      <c r="K588" s="1">
        <f t="shared" si="57"/>
        <v>0</v>
      </c>
      <c r="L588" s="1">
        <f t="shared" si="58"/>
        <v>0</v>
      </c>
    </row>
    <row r="589" spans="2:12" ht="27" customHeight="1" x14ac:dyDescent="0.2">
      <c r="B589" s="363">
        <v>22</v>
      </c>
      <c r="C589" s="204" t="s">
        <v>113</v>
      </c>
      <c r="D589" s="206"/>
      <c r="E589" s="287" t="s">
        <v>43</v>
      </c>
      <c r="F589" s="287">
        <v>28</v>
      </c>
      <c r="G589" s="207"/>
      <c r="H589" s="1">
        <f t="shared" si="55"/>
        <v>0</v>
      </c>
      <c r="I589" s="72">
        <v>8</v>
      </c>
      <c r="J589" s="1">
        <f t="shared" si="56"/>
        <v>0</v>
      </c>
      <c r="K589" s="1">
        <f t="shared" si="57"/>
        <v>0</v>
      </c>
      <c r="L589" s="1">
        <f t="shared" si="58"/>
        <v>0</v>
      </c>
    </row>
    <row r="590" spans="2:12" ht="37.5" customHeight="1" x14ac:dyDescent="0.2">
      <c r="B590" s="363">
        <v>23</v>
      </c>
      <c r="C590" s="204" t="s">
        <v>137</v>
      </c>
      <c r="D590" s="206"/>
      <c r="E590" s="287" t="s">
        <v>43</v>
      </c>
      <c r="F590" s="287">
        <v>22</v>
      </c>
      <c r="G590" s="207"/>
      <c r="H590" s="1">
        <f t="shared" si="55"/>
        <v>0</v>
      </c>
      <c r="I590" s="72">
        <v>8</v>
      </c>
      <c r="J590" s="1">
        <f t="shared" si="56"/>
        <v>0</v>
      </c>
      <c r="K590" s="1">
        <f t="shared" si="57"/>
        <v>0</v>
      </c>
      <c r="L590" s="1">
        <f t="shared" si="58"/>
        <v>0</v>
      </c>
    </row>
    <row r="591" spans="2:12" ht="36" x14ac:dyDescent="0.2">
      <c r="B591" s="363">
        <v>24</v>
      </c>
      <c r="C591" s="204" t="s">
        <v>213</v>
      </c>
      <c r="D591" s="206"/>
      <c r="E591" s="287" t="s">
        <v>43</v>
      </c>
      <c r="F591" s="287">
        <v>8</v>
      </c>
      <c r="G591" s="207"/>
      <c r="H591" s="1">
        <f t="shared" si="55"/>
        <v>0</v>
      </c>
      <c r="I591" s="72">
        <v>8</v>
      </c>
      <c r="J591" s="1">
        <f t="shared" si="56"/>
        <v>0</v>
      </c>
      <c r="K591" s="1">
        <f t="shared" si="57"/>
        <v>0</v>
      </c>
      <c r="L591" s="1">
        <f t="shared" si="58"/>
        <v>0</v>
      </c>
    </row>
    <row r="592" spans="2:12" ht="42.75" customHeight="1" x14ac:dyDescent="0.2">
      <c r="B592" s="363">
        <v>25</v>
      </c>
      <c r="C592" s="197" t="s">
        <v>451</v>
      </c>
      <c r="D592" s="206"/>
      <c r="E592" s="288" t="s">
        <v>432</v>
      </c>
      <c r="F592" s="241">
        <v>2</v>
      </c>
      <c r="G592" s="207"/>
      <c r="H592" s="1">
        <f t="shared" si="55"/>
        <v>0</v>
      </c>
      <c r="I592" s="72">
        <v>8</v>
      </c>
      <c r="J592" s="1">
        <f t="shared" si="56"/>
        <v>0</v>
      </c>
      <c r="K592" s="1">
        <f t="shared" si="57"/>
        <v>0</v>
      </c>
      <c r="L592" s="1">
        <f t="shared" si="58"/>
        <v>0</v>
      </c>
    </row>
    <row r="593" spans="2:12" ht="36" customHeight="1" thickBot="1" x14ac:dyDescent="0.25">
      <c r="B593" s="363">
        <v>26</v>
      </c>
      <c r="C593" s="218" t="s">
        <v>570</v>
      </c>
      <c r="E593" s="288" t="s">
        <v>432</v>
      </c>
      <c r="F593" s="241">
        <v>4</v>
      </c>
      <c r="G593" s="207"/>
      <c r="H593" s="1">
        <f t="shared" si="55"/>
        <v>0</v>
      </c>
      <c r="I593" s="33">
        <v>8</v>
      </c>
      <c r="J593" s="1">
        <f t="shared" si="56"/>
        <v>0</v>
      </c>
      <c r="K593" s="1">
        <f t="shared" si="57"/>
        <v>0</v>
      </c>
      <c r="L593" s="1">
        <f t="shared" si="58"/>
        <v>0</v>
      </c>
    </row>
    <row r="594" spans="2:12" ht="13.5" thickBot="1" x14ac:dyDescent="0.25">
      <c r="B594" s="360"/>
      <c r="C594" s="37"/>
      <c r="D594" s="28"/>
      <c r="E594" s="4"/>
      <c r="F594" s="205"/>
      <c r="G594" s="154"/>
      <c r="H594" s="81">
        <f>SUM(H566:H593)</f>
        <v>0</v>
      </c>
      <c r="I594" s="5"/>
      <c r="J594" s="81">
        <f>SUM(J566:J593)</f>
        <v>0</v>
      </c>
      <c r="K594" s="81">
        <f>SUM(K566:K593)</f>
        <v>0</v>
      </c>
      <c r="L594" s="341"/>
    </row>
    <row r="595" spans="2:12" x14ac:dyDescent="0.2">
      <c r="B595" s="360"/>
      <c r="C595" s="37"/>
      <c r="D595" s="28"/>
      <c r="E595" s="4"/>
      <c r="F595" s="205"/>
      <c r="G595" s="154"/>
      <c r="H595" s="267"/>
      <c r="I595" s="5"/>
      <c r="J595" s="267"/>
      <c r="K595" s="267"/>
      <c r="L595" s="6"/>
    </row>
    <row r="596" spans="2:12" x14ac:dyDescent="0.2">
      <c r="B596" s="360"/>
      <c r="C596" s="29"/>
      <c r="D596" s="109"/>
      <c r="E596" s="289"/>
      <c r="F596" s="287"/>
      <c r="G596" s="154"/>
      <c r="H596" s="13"/>
      <c r="I596" s="33"/>
      <c r="J596" s="163"/>
      <c r="K596" s="163"/>
      <c r="L596" s="7"/>
    </row>
    <row r="597" spans="2:12" x14ac:dyDescent="0.2">
      <c r="B597" s="368"/>
      <c r="C597" s="531" t="s">
        <v>640</v>
      </c>
      <c r="D597" s="531"/>
      <c r="E597" s="531"/>
      <c r="F597" s="531"/>
      <c r="G597" s="154"/>
      <c r="H597" s="173"/>
      <c r="I597" s="172"/>
      <c r="J597" s="173"/>
      <c r="K597" s="173"/>
      <c r="L597" s="209"/>
    </row>
    <row r="598" spans="2:12" ht="16.5" thickBot="1" x14ac:dyDescent="0.25">
      <c r="B598" s="368"/>
      <c r="C598" s="316"/>
      <c r="D598" s="317"/>
      <c r="E598" s="205"/>
      <c r="F598" s="298"/>
      <c r="G598" s="154"/>
      <c r="H598" s="173"/>
      <c r="I598" s="172"/>
      <c r="J598" s="173"/>
      <c r="K598" s="173"/>
      <c r="L598" s="209"/>
    </row>
    <row r="599" spans="2:12" ht="24.75" thickBot="1" x14ac:dyDescent="0.25">
      <c r="B599" s="369" t="s">
        <v>35</v>
      </c>
      <c r="C599" s="67" t="s">
        <v>37</v>
      </c>
      <c r="D599" s="110" t="s">
        <v>36</v>
      </c>
      <c r="E599" s="18" t="s">
        <v>38</v>
      </c>
      <c r="F599" s="318" t="s">
        <v>39</v>
      </c>
      <c r="G599" s="160" t="s">
        <v>328</v>
      </c>
      <c r="H599" s="51" t="s">
        <v>42</v>
      </c>
      <c r="I599" s="51" t="s">
        <v>549</v>
      </c>
      <c r="J599" s="51" t="s">
        <v>317</v>
      </c>
      <c r="K599" s="81" t="s">
        <v>228</v>
      </c>
      <c r="L599" s="47" t="s">
        <v>41</v>
      </c>
    </row>
    <row r="600" spans="2:12" ht="36" x14ac:dyDescent="0.2">
      <c r="B600" s="367">
        <v>1</v>
      </c>
      <c r="C600" s="61" t="s">
        <v>209</v>
      </c>
      <c r="D600" s="220"/>
      <c r="E600" s="295" t="s">
        <v>43</v>
      </c>
      <c r="F600" s="295">
        <v>4</v>
      </c>
      <c r="H600" s="202">
        <f>G600*F600</f>
        <v>0</v>
      </c>
      <c r="I600" s="79">
        <v>8</v>
      </c>
      <c r="J600" s="208">
        <f>K600-H600</f>
        <v>0</v>
      </c>
      <c r="K600" s="208">
        <f>H600*1.08</f>
        <v>0</v>
      </c>
      <c r="L600" s="202">
        <f>G600*1.08</f>
        <v>0</v>
      </c>
    </row>
    <row r="601" spans="2:12" ht="48" x14ac:dyDescent="0.2">
      <c r="B601" s="360">
        <v>2</v>
      </c>
      <c r="C601" s="204" t="s">
        <v>233</v>
      </c>
      <c r="D601" s="206"/>
      <c r="E601" s="287" t="s">
        <v>43</v>
      </c>
      <c r="F601" s="287">
        <v>20</v>
      </c>
      <c r="H601" s="202">
        <f t="shared" ref="H601:H626" si="62">G601*F601</f>
        <v>0</v>
      </c>
      <c r="I601" s="72">
        <v>8</v>
      </c>
      <c r="J601" s="208">
        <f t="shared" ref="J601:J626" si="63">K601-H601</f>
        <v>0</v>
      </c>
      <c r="K601" s="208">
        <f t="shared" ref="K601:K626" si="64">H601*1.08</f>
        <v>0</v>
      </c>
      <c r="L601" s="202">
        <f t="shared" ref="L601:L626" si="65">G601*1.08</f>
        <v>0</v>
      </c>
    </row>
    <row r="602" spans="2:12" ht="36" x14ac:dyDescent="0.2">
      <c r="B602" s="367">
        <v>3</v>
      </c>
      <c r="C602" s="204" t="s">
        <v>387</v>
      </c>
      <c r="D602" s="206"/>
      <c r="E602" s="287" t="s">
        <v>43</v>
      </c>
      <c r="F602" s="287">
        <v>48</v>
      </c>
      <c r="H602" s="202">
        <f t="shared" si="62"/>
        <v>0</v>
      </c>
      <c r="I602" s="72">
        <v>8</v>
      </c>
      <c r="J602" s="208">
        <f t="shared" si="63"/>
        <v>0</v>
      </c>
      <c r="K602" s="208">
        <f t="shared" si="64"/>
        <v>0</v>
      </c>
      <c r="L602" s="202">
        <f t="shared" si="65"/>
        <v>0</v>
      </c>
    </row>
    <row r="603" spans="2:12" ht="29.25" customHeight="1" x14ac:dyDescent="0.2">
      <c r="B603" s="360">
        <v>4</v>
      </c>
      <c r="C603" s="204" t="s">
        <v>430</v>
      </c>
      <c r="D603" s="206"/>
      <c r="E603" s="287" t="s">
        <v>43</v>
      </c>
      <c r="F603" s="287">
        <v>140</v>
      </c>
      <c r="H603" s="202">
        <f t="shared" si="62"/>
        <v>0</v>
      </c>
      <c r="I603" s="72">
        <v>8</v>
      </c>
      <c r="J603" s="208">
        <f t="shared" si="63"/>
        <v>0</v>
      </c>
      <c r="K603" s="208">
        <f t="shared" si="64"/>
        <v>0</v>
      </c>
      <c r="L603" s="202">
        <f t="shared" si="65"/>
        <v>0</v>
      </c>
    </row>
    <row r="604" spans="2:12" ht="32.25" customHeight="1" x14ac:dyDescent="0.2">
      <c r="B604" s="367">
        <v>5</v>
      </c>
      <c r="C604" s="204" t="s">
        <v>86</v>
      </c>
      <c r="D604" s="206"/>
      <c r="E604" s="287" t="s">
        <v>43</v>
      </c>
      <c r="F604" s="287">
        <v>140</v>
      </c>
      <c r="H604" s="202">
        <f t="shared" si="62"/>
        <v>0</v>
      </c>
      <c r="I604" s="72">
        <v>8</v>
      </c>
      <c r="J604" s="208">
        <f t="shared" si="63"/>
        <v>0</v>
      </c>
      <c r="K604" s="208">
        <f t="shared" si="64"/>
        <v>0</v>
      </c>
      <c r="L604" s="202">
        <f t="shared" si="65"/>
        <v>0</v>
      </c>
    </row>
    <row r="605" spans="2:12" ht="24" x14ac:dyDescent="0.2">
      <c r="B605" s="360">
        <v>6</v>
      </c>
      <c r="C605" s="204" t="s">
        <v>240</v>
      </c>
      <c r="D605" s="206"/>
      <c r="E605" s="287" t="s">
        <v>43</v>
      </c>
      <c r="F605" s="287">
        <v>54</v>
      </c>
      <c r="H605" s="202">
        <f t="shared" si="62"/>
        <v>0</v>
      </c>
      <c r="I605" s="72">
        <v>8</v>
      </c>
      <c r="J605" s="208">
        <f t="shared" si="63"/>
        <v>0</v>
      </c>
      <c r="K605" s="208">
        <f t="shared" si="64"/>
        <v>0</v>
      </c>
      <c r="L605" s="202">
        <f t="shared" si="65"/>
        <v>0</v>
      </c>
    </row>
    <row r="606" spans="2:12" ht="24" x14ac:dyDescent="0.2">
      <c r="B606" s="367">
        <v>7</v>
      </c>
      <c r="C606" s="204" t="s">
        <v>88</v>
      </c>
      <c r="D606" s="206"/>
      <c r="E606" s="287" t="s">
        <v>43</v>
      </c>
      <c r="F606" s="287">
        <v>34</v>
      </c>
      <c r="H606" s="202">
        <f t="shared" si="62"/>
        <v>0</v>
      </c>
      <c r="I606" s="72">
        <v>8</v>
      </c>
      <c r="J606" s="208">
        <f t="shared" si="63"/>
        <v>0</v>
      </c>
      <c r="K606" s="208">
        <f t="shared" si="64"/>
        <v>0</v>
      </c>
      <c r="L606" s="202">
        <f t="shared" si="65"/>
        <v>0</v>
      </c>
    </row>
    <row r="607" spans="2:12" ht="36" x14ac:dyDescent="0.2">
      <c r="B607" s="360">
        <v>8</v>
      </c>
      <c r="C607" s="204" t="s">
        <v>90</v>
      </c>
      <c r="D607" s="206"/>
      <c r="E607" s="287" t="s">
        <v>43</v>
      </c>
      <c r="F607" s="287">
        <v>40</v>
      </c>
      <c r="H607" s="202">
        <f t="shared" si="62"/>
        <v>0</v>
      </c>
      <c r="I607" s="72">
        <v>8</v>
      </c>
      <c r="J607" s="208">
        <f t="shared" si="63"/>
        <v>0</v>
      </c>
      <c r="K607" s="208">
        <f t="shared" si="64"/>
        <v>0</v>
      </c>
      <c r="L607" s="202">
        <f t="shared" si="65"/>
        <v>0</v>
      </c>
    </row>
    <row r="608" spans="2:12" ht="36" x14ac:dyDescent="0.2">
      <c r="B608" s="367">
        <v>9</v>
      </c>
      <c r="C608" s="204" t="s">
        <v>243</v>
      </c>
      <c r="D608" s="206"/>
      <c r="E608" s="287" t="s">
        <v>43</v>
      </c>
      <c r="F608" s="287">
        <v>10</v>
      </c>
      <c r="H608" s="202">
        <f t="shared" si="62"/>
        <v>0</v>
      </c>
      <c r="I608" s="72">
        <v>8</v>
      </c>
      <c r="J608" s="208">
        <f t="shared" si="63"/>
        <v>0</v>
      </c>
      <c r="K608" s="208">
        <f t="shared" si="64"/>
        <v>0</v>
      </c>
      <c r="L608" s="202">
        <f t="shared" si="65"/>
        <v>0</v>
      </c>
    </row>
    <row r="609" spans="2:12" ht="45.75" customHeight="1" x14ac:dyDescent="0.2">
      <c r="B609" s="360">
        <v>10</v>
      </c>
      <c r="C609" s="204" t="s">
        <v>247</v>
      </c>
      <c r="D609" s="206"/>
      <c r="E609" s="287" t="s">
        <v>43</v>
      </c>
      <c r="F609" s="287">
        <v>320</v>
      </c>
      <c r="H609" s="202">
        <f t="shared" si="62"/>
        <v>0</v>
      </c>
      <c r="I609" s="72">
        <v>8</v>
      </c>
      <c r="J609" s="208">
        <f t="shared" si="63"/>
        <v>0</v>
      </c>
      <c r="K609" s="208">
        <f t="shared" si="64"/>
        <v>0</v>
      </c>
      <c r="L609" s="202">
        <f t="shared" si="65"/>
        <v>0</v>
      </c>
    </row>
    <row r="610" spans="2:12" ht="51" customHeight="1" x14ac:dyDescent="0.2">
      <c r="B610" s="367">
        <v>11</v>
      </c>
      <c r="C610" s="204" t="s">
        <v>248</v>
      </c>
      <c r="D610" s="206"/>
      <c r="E610" s="287" t="s">
        <v>43</v>
      </c>
      <c r="F610" s="287">
        <v>460</v>
      </c>
      <c r="H610" s="202">
        <f t="shared" si="62"/>
        <v>0</v>
      </c>
      <c r="I610" s="72">
        <v>8</v>
      </c>
      <c r="J610" s="208">
        <f t="shared" si="63"/>
        <v>0</v>
      </c>
      <c r="K610" s="208">
        <f t="shared" si="64"/>
        <v>0</v>
      </c>
      <c r="L610" s="202">
        <f t="shared" si="65"/>
        <v>0</v>
      </c>
    </row>
    <row r="611" spans="2:12" ht="42" customHeight="1" x14ac:dyDescent="0.2">
      <c r="B611" s="360">
        <v>12</v>
      </c>
      <c r="C611" s="204" t="s">
        <v>403</v>
      </c>
      <c r="D611" s="206"/>
      <c r="E611" s="288" t="s">
        <v>43</v>
      </c>
      <c r="F611" s="241">
        <v>48</v>
      </c>
      <c r="H611" s="202">
        <f t="shared" si="62"/>
        <v>0</v>
      </c>
      <c r="I611" s="72">
        <v>8</v>
      </c>
      <c r="J611" s="208">
        <f t="shared" si="63"/>
        <v>0</v>
      </c>
      <c r="K611" s="208">
        <f t="shared" si="64"/>
        <v>0</v>
      </c>
      <c r="L611" s="202">
        <f t="shared" si="65"/>
        <v>0</v>
      </c>
    </row>
    <row r="612" spans="2:12" ht="24" x14ac:dyDescent="0.2">
      <c r="B612" s="367">
        <v>13</v>
      </c>
      <c r="C612" s="204" t="s">
        <v>402</v>
      </c>
      <c r="D612" s="206"/>
      <c r="E612" s="288" t="s">
        <v>43</v>
      </c>
      <c r="F612" s="241">
        <v>40</v>
      </c>
      <c r="H612" s="202">
        <f t="shared" si="62"/>
        <v>0</v>
      </c>
      <c r="I612" s="72">
        <v>8</v>
      </c>
      <c r="J612" s="208">
        <f t="shared" si="63"/>
        <v>0</v>
      </c>
      <c r="K612" s="208">
        <f t="shared" si="64"/>
        <v>0</v>
      </c>
      <c r="L612" s="202">
        <f t="shared" si="65"/>
        <v>0</v>
      </c>
    </row>
    <row r="613" spans="2:12" ht="24" x14ac:dyDescent="0.2">
      <c r="B613" s="360">
        <v>14</v>
      </c>
      <c r="C613" s="204" t="s">
        <v>100</v>
      </c>
      <c r="D613" s="206"/>
      <c r="E613" s="287" t="s">
        <v>43</v>
      </c>
      <c r="F613" s="287">
        <v>374</v>
      </c>
      <c r="H613" s="202">
        <f t="shared" si="62"/>
        <v>0</v>
      </c>
      <c r="I613" s="72">
        <v>8</v>
      </c>
      <c r="J613" s="208">
        <f t="shared" si="63"/>
        <v>0</v>
      </c>
      <c r="K613" s="208">
        <f t="shared" si="64"/>
        <v>0</v>
      </c>
      <c r="L613" s="202">
        <f t="shared" si="65"/>
        <v>0</v>
      </c>
    </row>
    <row r="614" spans="2:12" ht="35.25" customHeight="1" x14ac:dyDescent="0.2">
      <c r="B614" s="367">
        <v>15</v>
      </c>
      <c r="C614" s="204" t="s">
        <v>101</v>
      </c>
      <c r="D614" s="206"/>
      <c r="E614" s="287" t="s">
        <v>43</v>
      </c>
      <c r="F614" s="287">
        <v>14</v>
      </c>
      <c r="H614" s="202">
        <f t="shared" si="62"/>
        <v>0</v>
      </c>
      <c r="I614" s="72">
        <v>8</v>
      </c>
      <c r="J614" s="208">
        <f t="shared" si="63"/>
        <v>0</v>
      </c>
      <c r="K614" s="208">
        <f t="shared" si="64"/>
        <v>0</v>
      </c>
      <c r="L614" s="202">
        <f t="shared" si="65"/>
        <v>0</v>
      </c>
    </row>
    <row r="615" spans="2:12" ht="36" x14ac:dyDescent="0.2">
      <c r="B615" s="360">
        <v>16</v>
      </c>
      <c r="C615" s="204" t="s">
        <v>165</v>
      </c>
      <c r="D615" s="206"/>
      <c r="E615" s="287" t="s">
        <v>43</v>
      </c>
      <c r="F615" s="287">
        <v>4</v>
      </c>
      <c r="H615" s="202">
        <f t="shared" si="62"/>
        <v>0</v>
      </c>
      <c r="I615" s="72">
        <v>8</v>
      </c>
      <c r="J615" s="208">
        <f t="shared" si="63"/>
        <v>0</v>
      </c>
      <c r="K615" s="208">
        <f t="shared" si="64"/>
        <v>0</v>
      </c>
      <c r="L615" s="202">
        <f t="shared" si="65"/>
        <v>0</v>
      </c>
    </row>
    <row r="616" spans="2:12" ht="57.75" customHeight="1" x14ac:dyDescent="0.2">
      <c r="B616" s="367">
        <v>17</v>
      </c>
      <c r="C616" s="204" t="s">
        <v>5</v>
      </c>
      <c r="D616" s="206"/>
      <c r="E616" s="287" t="s">
        <v>43</v>
      </c>
      <c r="F616" s="287">
        <v>92</v>
      </c>
      <c r="H616" s="202">
        <f t="shared" si="62"/>
        <v>0</v>
      </c>
      <c r="I616" s="72">
        <v>8</v>
      </c>
      <c r="J616" s="208">
        <f t="shared" si="63"/>
        <v>0</v>
      </c>
      <c r="K616" s="208">
        <f t="shared" si="64"/>
        <v>0</v>
      </c>
      <c r="L616" s="202">
        <f t="shared" si="65"/>
        <v>0</v>
      </c>
    </row>
    <row r="617" spans="2:12" ht="57.75" customHeight="1" x14ac:dyDescent="0.2">
      <c r="B617" s="360">
        <v>18</v>
      </c>
      <c r="C617" s="204" t="s">
        <v>6</v>
      </c>
      <c r="D617" s="206"/>
      <c r="E617" s="287" t="s">
        <v>43</v>
      </c>
      <c r="F617" s="287">
        <v>158</v>
      </c>
      <c r="H617" s="202">
        <f t="shared" si="62"/>
        <v>0</v>
      </c>
      <c r="I617" s="72">
        <v>8</v>
      </c>
      <c r="J617" s="208">
        <f t="shared" si="63"/>
        <v>0</v>
      </c>
      <c r="K617" s="208">
        <f t="shared" si="64"/>
        <v>0</v>
      </c>
      <c r="L617" s="202">
        <f t="shared" si="65"/>
        <v>0</v>
      </c>
    </row>
    <row r="618" spans="2:12" ht="36" x14ac:dyDescent="0.2">
      <c r="B618" s="367">
        <v>19</v>
      </c>
      <c r="C618" s="204" t="s">
        <v>19</v>
      </c>
      <c r="D618" s="206"/>
      <c r="E618" s="287" t="s">
        <v>43</v>
      </c>
      <c r="F618" s="287">
        <v>400</v>
      </c>
      <c r="H618" s="202">
        <f t="shared" si="62"/>
        <v>0</v>
      </c>
      <c r="I618" s="72">
        <v>8</v>
      </c>
      <c r="J618" s="208">
        <f t="shared" si="63"/>
        <v>0</v>
      </c>
      <c r="K618" s="208">
        <f t="shared" si="64"/>
        <v>0</v>
      </c>
      <c r="L618" s="202">
        <f t="shared" si="65"/>
        <v>0</v>
      </c>
    </row>
    <row r="619" spans="2:12" ht="36" x14ac:dyDescent="0.2">
      <c r="B619" s="360">
        <v>20</v>
      </c>
      <c r="C619" s="204" t="s">
        <v>20</v>
      </c>
      <c r="D619" s="206"/>
      <c r="E619" s="287" t="s">
        <v>43</v>
      </c>
      <c r="F619" s="287">
        <v>72</v>
      </c>
      <c r="H619" s="202">
        <f t="shared" si="62"/>
        <v>0</v>
      </c>
      <c r="I619" s="72">
        <v>8</v>
      </c>
      <c r="J619" s="208">
        <f t="shared" si="63"/>
        <v>0</v>
      </c>
      <c r="K619" s="208">
        <f t="shared" si="64"/>
        <v>0</v>
      </c>
      <c r="L619" s="202">
        <f t="shared" si="65"/>
        <v>0</v>
      </c>
    </row>
    <row r="620" spans="2:12" ht="27.75" customHeight="1" x14ac:dyDescent="0.2">
      <c r="B620" s="367">
        <v>21</v>
      </c>
      <c r="C620" s="204" t="s">
        <v>146</v>
      </c>
      <c r="D620" s="206"/>
      <c r="E620" s="287" t="s">
        <v>43</v>
      </c>
      <c r="F620" s="287">
        <v>468</v>
      </c>
      <c r="H620" s="202">
        <f t="shared" si="62"/>
        <v>0</v>
      </c>
      <c r="I620" s="72">
        <v>8</v>
      </c>
      <c r="J620" s="208">
        <f t="shared" si="63"/>
        <v>0</v>
      </c>
      <c r="K620" s="208">
        <f t="shared" si="64"/>
        <v>0</v>
      </c>
      <c r="L620" s="202">
        <f t="shared" si="65"/>
        <v>0</v>
      </c>
    </row>
    <row r="621" spans="2:12" ht="27.75" customHeight="1" x14ac:dyDescent="0.2">
      <c r="B621" s="360">
        <v>22</v>
      </c>
      <c r="C621" s="204" t="s">
        <v>289</v>
      </c>
      <c r="D621" s="206"/>
      <c r="E621" s="287" t="s">
        <v>43</v>
      </c>
      <c r="F621" s="287">
        <v>700</v>
      </c>
      <c r="H621" s="202">
        <f t="shared" si="62"/>
        <v>0</v>
      </c>
      <c r="I621" s="72">
        <v>8</v>
      </c>
      <c r="J621" s="208">
        <f t="shared" si="63"/>
        <v>0</v>
      </c>
      <c r="K621" s="208">
        <f t="shared" si="64"/>
        <v>0</v>
      </c>
      <c r="L621" s="202">
        <f t="shared" si="65"/>
        <v>0</v>
      </c>
    </row>
    <row r="622" spans="2:12" ht="24" x14ac:dyDescent="0.2">
      <c r="B622" s="367">
        <v>23</v>
      </c>
      <c r="C622" s="204" t="s">
        <v>163</v>
      </c>
      <c r="D622" s="206"/>
      <c r="E622" s="287" t="s">
        <v>43</v>
      </c>
      <c r="F622" s="287">
        <v>12</v>
      </c>
      <c r="H622" s="202">
        <f t="shared" si="62"/>
        <v>0</v>
      </c>
      <c r="I622" s="72">
        <v>8</v>
      </c>
      <c r="J622" s="208">
        <f t="shared" si="63"/>
        <v>0</v>
      </c>
      <c r="K622" s="208">
        <f t="shared" si="64"/>
        <v>0</v>
      </c>
      <c r="L622" s="202">
        <f t="shared" si="65"/>
        <v>0</v>
      </c>
    </row>
    <row r="623" spans="2:12" ht="36" x14ac:dyDescent="0.2">
      <c r="B623" s="360">
        <v>24</v>
      </c>
      <c r="C623" s="204" t="s">
        <v>214</v>
      </c>
      <c r="D623" s="206"/>
      <c r="E623" s="287" t="s">
        <v>43</v>
      </c>
      <c r="F623" s="287">
        <v>10</v>
      </c>
      <c r="H623" s="202">
        <f t="shared" si="62"/>
        <v>0</v>
      </c>
      <c r="I623" s="72">
        <v>8</v>
      </c>
      <c r="J623" s="208">
        <f t="shared" si="63"/>
        <v>0</v>
      </c>
      <c r="K623" s="208">
        <f t="shared" si="64"/>
        <v>0</v>
      </c>
      <c r="L623" s="202">
        <f t="shared" si="65"/>
        <v>0</v>
      </c>
    </row>
    <row r="624" spans="2:12" ht="44.25" customHeight="1" x14ac:dyDescent="0.2">
      <c r="B624" s="367">
        <v>25</v>
      </c>
      <c r="C624" s="204" t="s">
        <v>215</v>
      </c>
      <c r="D624" s="206"/>
      <c r="E624" s="287" t="s">
        <v>43</v>
      </c>
      <c r="F624" s="287">
        <v>8</v>
      </c>
      <c r="H624" s="202">
        <f t="shared" si="62"/>
        <v>0</v>
      </c>
      <c r="I624" s="72">
        <v>8</v>
      </c>
      <c r="J624" s="208">
        <f t="shared" si="63"/>
        <v>0</v>
      </c>
      <c r="K624" s="208">
        <f t="shared" si="64"/>
        <v>0</v>
      </c>
      <c r="L624" s="202">
        <f t="shared" si="65"/>
        <v>0</v>
      </c>
    </row>
    <row r="625" spans="2:12" ht="36" x14ac:dyDescent="0.2">
      <c r="B625" s="360">
        <v>26</v>
      </c>
      <c r="C625" s="204" t="s">
        <v>92</v>
      </c>
      <c r="D625" s="206"/>
      <c r="E625" s="287" t="s">
        <v>43</v>
      </c>
      <c r="F625" s="287">
        <v>40</v>
      </c>
      <c r="H625" s="202">
        <f t="shared" si="62"/>
        <v>0</v>
      </c>
      <c r="I625" s="72">
        <v>8</v>
      </c>
      <c r="J625" s="208">
        <f t="shared" si="63"/>
        <v>0</v>
      </c>
      <c r="K625" s="208">
        <f t="shared" si="64"/>
        <v>0</v>
      </c>
      <c r="L625" s="202">
        <f t="shared" si="65"/>
        <v>0</v>
      </c>
    </row>
    <row r="626" spans="2:12" ht="36" customHeight="1" thickBot="1" x14ac:dyDescent="0.25">
      <c r="B626" s="367">
        <v>27</v>
      </c>
      <c r="C626" s="204" t="s">
        <v>359</v>
      </c>
      <c r="D626" s="206"/>
      <c r="E626" s="288" t="s">
        <v>43</v>
      </c>
      <c r="F626" s="241">
        <v>80</v>
      </c>
      <c r="H626" s="202">
        <f t="shared" si="62"/>
        <v>0</v>
      </c>
      <c r="I626" s="72">
        <v>8</v>
      </c>
      <c r="J626" s="208">
        <f t="shared" si="63"/>
        <v>0</v>
      </c>
      <c r="K626" s="208">
        <f t="shared" si="64"/>
        <v>0</v>
      </c>
      <c r="L626" s="202">
        <f t="shared" si="65"/>
        <v>0</v>
      </c>
    </row>
    <row r="627" spans="2:12" ht="16.5" thickBot="1" x14ac:dyDescent="0.25">
      <c r="B627" s="182"/>
      <c r="C627" s="221"/>
      <c r="D627" s="222"/>
      <c r="E627" s="26"/>
      <c r="F627" s="319"/>
      <c r="G627" s="150"/>
      <c r="H627" s="385">
        <f>SUM(H600:H626)</f>
        <v>0</v>
      </c>
      <c r="I627" s="78"/>
      <c r="J627" s="385">
        <f>SUM(J600:J626)</f>
        <v>0</v>
      </c>
      <c r="K627" s="385">
        <f>SUM(K600:K626)</f>
        <v>0</v>
      </c>
      <c r="L627" s="343"/>
    </row>
    <row r="628" spans="2:12" x14ac:dyDescent="0.2">
      <c r="B628" s="360"/>
      <c r="C628" s="29"/>
      <c r="D628" s="109"/>
      <c r="E628" s="289"/>
      <c r="F628" s="287"/>
      <c r="G628" s="154"/>
      <c r="H628" s="245"/>
      <c r="I628" s="33"/>
      <c r="J628" s="163"/>
      <c r="K628" s="163"/>
      <c r="L628" s="6"/>
    </row>
    <row r="629" spans="2:12" x14ac:dyDescent="0.2">
      <c r="B629" s="360"/>
      <c r="C629" s="29"/>
      <c r="D629" s="109"/>
      <c r="E629" s="289"/>
      <c r="F629" s="287"/>
      <c r="G629" s="154"/>
      <c r="H629" s="13"/>
      <c r="I629" s="33"/>
      <c r="J629" s="163"/>
      <c r="K629" s="163"/>
      <c r="L629" s="7"/>
    </row>
    <row r="630" spans="2:12" x14ac:dyDescent="0.2">
      <c r="C630" s="531" t="s">
        <v>641</v>
      </c>
      <c r="D630" s="531"/>
      <c r="E630" s="531"/>
      <c r="F630" s="531"/>
    </row>
    <row r="631" spans="2:12" ht="13.5" thickBot="1" x14ac:dyDescent="0.25">
      <c r="B631" s="371"/>
    </row>
    <row r="632" spans="2:12" ht="24.75" thickBot="1" x14ac:dyDescent="0.25">
      <c r="B632" s="372" t="s">
        <v>460</v>
      </c>
      <c r="C632" s="70" t="s">
        <v>37</v>
      </c>
      <c r="D632" s="193" t="s">
        <v>36</v>
      </c>
      <c r="E632" s="103" t="s">
        <v>38</v>
      </c>
      <c r="F632" s="320" t="s">
        <v>39</v>
      </c>
      <c r="G632" s="345" t="s">
        <v>328</v>
      </c>
      <c r="H632" s="81" t="s">
        <v>42</v>
      </c>
      <c r="I632" s="344" t="s">
        <v>40</v>
      </c>
      <c r="J632" s="225" t="s">
        <v>317</v>
      </c>
      <c r="K632" s="81" t="s">
        <v>228</v>
      </c>
      <c r="L632" s="356" t="s">
        <v>41</v>
      </c>
    </row>
    <row r="633" spans="2:12" ht="64.5" customHeight="1" x14ac:dyDescent="0.2">
      <c r="B633" s="363">
        <v>1</v>
      </c>
      <c r="C633" s="204" t="s">
        <v>608</v>
      </c>
      <c r="D633" s="206"/>
      <c r="E633" s="287" t="s">
        <v>64</v>
      </c>
      <c r="F633" s="287">
        <v>600</v>
      </c>
      <c r="G633" s="207"/>
      <c r="H633" s="202">
        <f>G633*F633</f>
        <v>0</v>
      </c>
      <c r="I633" s="72">
        <v>8</v>
      </c>
      <c r="J633" s="208">
        <f>K633-H633</f>
        <v>0</v>
      </c>
      <c r="K633" s="208">
        <f>H633*1.08</f>
        <v>0</v>
      </c>
      <c r="L633" s="202">
        <f>G633*1.08</f>
        <v>0</v>
      </c>
    </row>
    <row r="634" spans="2:12" ht="60" x14ac:dyDescent="0.2">
      <c r="B634" s="367">
        <v>2</v>
      </c>
      <c r="C634" s="204" t="s">
        <v>609</v>
      </c>
      <c r="D634" s="206"/>
      <c r="E634" s="287" t="s">
        <v>64</v>
      </c>
      <c r="F634" s="287">
        <v>1000</v>
      </c>
      <c r="G634" s="207"/>
      <c r="H634" s="202">
        <f t="shared" ref="H634:H669" si="66">G634*F634</f>
        <v>0</v>
      </c>
      <c r="I634" s="72">
        <v>8</v>
      </c>
      <c r="J634" s="208">
        <f t="shared" ref="J634:J669" si="67">K634-H634</f>
        <v>0</v>
      </c>
      <c r="K634" s="208">
        <f t="shared" ref="K634:K669" si="68">H634*1.08</f>
        <v>0</v>
      </c>
      <c r="L634" s="202">
        <f t="shared" ref="L634:L669" si="69">G634*1.08</f>
        <v>0</v>
      </c>
    </row>
    <row r="635" spans="2:12" ht="68.25" customHeight="1" x14ac:dyDescent="0.2">
      <c r="B635" s="363">
        <v>3</v>
      </c>
      <c r="C635" s="204" t="s">
        <v>605</v>
      </c>
      <c r="D635" s="206"/>
      <c r="E635" s="287" t="s">
        <v>64</v>
      </c>
      <c r="F635" s="287">
        <v>2000</v>
      </c>
      <c r="G635" s="207"/>
      <c r="H635" s="202">
        <f t="shared" si="66"/>
        <v>0</v>
      </c>
      <c r="I635" s="72">
        <v>8</v>
      </c>
      <c r="J635" s="208">
        <f t="shared" si="67"/>
        <v>0</v>
      </c>
      <c r="K635" s="208">
        <f t="shared" si="68"/>
        <v>0</v>
      </c>
      <c r="L635" s="202">
        <f t="shared" si="69"/>
        <v>0</v>
      </c>
    </row>
    <row r="636" spans="2:12" ht="36.75" customHeight="1" x14ac:dyDescent="0.2">
      <c r="B636" s="367">
        <v>4</v>
      </c>
      <c r="C636" s="204" t="s">
        <v>59</v>
      </c>
      <c r="D636" s="206"/>
      <c r="E636" s="287" t="s">
        <v>43</v>
      </c>
      <c r="F636" s="287">
        <v>2</v>
      </c>
      <c r="G636" s="207"/>
      <c r="H636" s="202">
        <f t="shared" si="66"/>
        <v>0</v>
      </c>
      <c r="I636" s="72">
        <v>8</v>
      </c>
      <c r="J636" s="208">
        <f t="shared" si="67"/>
        <v>0</v>
      </c>
      <c r="K636" s="208">
        <f t="shared" si="68"/>
        <v>0</v>
      </c>
      <c r="L636" s="202">
        <f t="shared" si="69"/>
        <v>0</v>
      </c>
    </row>
    <row r="637" spans="2:12" ht="39.75" customHeight="1" x14ac:dyDescent="0.2">
      <c r="B637" s="363">
        <v>5</v>
      </c>
      <c r="C637" s="204" t="s">
        <v>58</v>
      </c>
      <c r="D637" s="206"/>
      <c r="E637" s="287" t="s">
        <v>43</v>
      </c>
      <c r="F637" s="287">
        <v>50</v>
      </c>
      <c r="G637" s="207"/>
      <c r="H637" s="202">
        <f t="shared" si="66"/>
        <v>0</v>
      </c>
      <c r="I637" s="72">
        <v>8</v>
      </c>
      <c r="J637" s="208">
        <f t="shared" si="67"/>
        <v>0</v>
      </c>
      <c r="K637" s="208">
        <f t="shared" si="68"/>
        <v>0</v>
      </c>
      <c r="L637" s="202">
        <f t="shared" si="69"/>
        <v>0</v>
      </c>
    </row>
    <row r="638" spans="2:12" ht="42" customHeight="1" x14ac:dyDescent="0.2">
      <c r="B638" s="367">
        <v>6</v>
      </c>
      <c r="C638" s="204" t="s">
        <v>444</v>
      </c>
      <c r="D638" s="206"/>
      <c r="E638" s="287" t="s">
        <v>432</v>
      </c>
      <c r="F638" s="287">
        <v>120</v>
      </c>
      <c r="G638" s="207"/>
      <c r="H638" s="202">
        <f t="shared" si="66"/>
        <v>0</v>
      </c>
      <c r="I638" s="72">
        <v>8</v>
      </c>
      <c r="J638" s="208">
        <f t="shared" si="67"/>
        <v>0</v>
      </c>
      <c r="K638" s="208">
        <f t="shared" si="68"/>
        <v>0</v>
      </c>
      <c r="L638" s="202">
        <f t="shared" si="69"/>
        <v>0</v>
      </c>
    </row>
    <row r="639" spans="2:12" ht="42" customHeight="1" x14ac:dyDescent="0.2">
      <c r="B639" s="363">
        <v>7</v>
      </c>
      <c r="C639" s="204" t="s">
        <v>462</v>
      </c>
      <c r="D639" s="206"/>
      <c r="E639" s="287" t="s">
        <v>64</v>
      </c>
      <c r="F639" s="287">
        <v>40</v>
      </c>
      <c r="G639" s="207"/>
      <c r="H639" s="202">
        <f t="shared" si="66"/>
        <v>0</v>
      </c>
      <c r="I639" s="72">
        <v>8</v>
      </c>
      <c r="J639" s="208">
        <f t="shared" si="67"/>
        <v>0</v>
      </c>
      <c r="K639" s="208">
        <f t="shared" si="68"/>
        <v>0</v>
      </c>
      <c r="L639" s="202">
        <f t="shared" si="69"/>
        <v>0</v>
      </c>
    </row>
    <row r="640" spans="2:12" ht="42" customHeight="1" x14ac:dyDescent="0.2">
      <c r="B640" s="367">
        <v>8</v>
      </c>
      <c r="C640" s="204" t="s">
        <v>358</v>
      </c>
      <c r="D640" s="206"/>
      <c r="E640" s="287" t="s">
        <v>64</v>
      </c>
      <c r="F640" s="287">
        <v>200</v>
      </c>
      <c r="G640" s="207"/>
      <c r="H640" s="202">
        <f t="shared" si="66"/>
        <v>0</v>
      </c>
      <c r="I640" s="72">
        <v>8</v>
      </c>
      <c r="J640" s="208">
        <f t="shared" si="67"/>
        <v>0</v>
      </c>
      <c r="K640" s="208">
        <f t="shared" si="68"/>
        <v>0</v>
      </c>
      <c r="L640" s="202">
        <f t="shared" si="69"/>
        <v>0</v>
      </c>
    </row>
    <row r="641" spans="2:12" ht="42" customHeight="1" x14ac:dyDescent="0.2">
      <c r="B641" s="512">
        <v>9</v>
      </c>
      <c r="C641" s="426" t="s">
        <v>81</v>
      </c>
      <c r="D641" s="447"/>
      <c r="E641" s="443" t="s">
        <v>64</v>
      </c>
      <c r="F641" s="443">
        <v>6700</v>
      </c>
      <c r="G641" s="444"/>
      <c r="H641" s="431">
        <f t="shared" si="66"/>
        <v>0</v>
      </c>
      <c r="I641" s="446">
        <v>8</v>
      </c>
      <c r="J641" s="433">
        <f t="shared" si="67"/>
        <v>0</v>
      </c>
      <c r="K641" s="433">
        <f t="shared" si="68"/>
        <v>0</v>
      </c>
      <c r="L641" s="431">
        <f t="shared" si="69"/>
        <v>0</v>
      </c>
    </row>
    <row r="642" spans="2:12" ht="42" customHeight="1" x14ac:dyDescent="0.2">
      <c r="B642" s="513"/>
      <c r="C642" s="426" t="s">
        <v>759</v>
      </c>
      <c r="D642" s="447"/>
      <c r="E642" s="443" t="s">
        <v>43</v>
      </c>
      <c r="F642" s="443">
        <v>670</v>
      </c>
      <c r="G642" s="444"/>
      <c r="H642" s="431">
        <f t="shared" si="66"/>
        <v>0</v>
      </c>
      <c r="I642" s="446">
        <v>8</v>
      </c>
      <c r="J642" s="433">
        <f t="shared" si="67"/>
        <v>0</v>
      </c>
      <c r="K642" s="433">
        <f t="shared" si="68"/>
        <v>0</v>
      </c>
      <c r="L642" s="431">
        <f t="shared" si="69"/>
        <v>0</v>
      </c>
    </row>
    <row r="643" spans="2:12" ht="42" customHeight="1" x14ac:dyDescent="0.2">
      <c r="B643" s="514"/>
      <c r="C643" s="434" t="s">
        <v>758</v>
      </c>
      <c r="D643" s="447"/>
      <c r="E643" s="443"/>
      <c r="F643" s="443"/>
      <c r="G643" s="444"/>
      <c r="H643" s="431"/>
      <c r="I643" s="446"/>
      <c r="J643" s="433"/>
      <c r="K643" s="433"/>
      <c r="L643" s="431"/>
    </row>
    <row r="644" spans="2:12" ht="42" customHeight="1" x14ac:dyDescent="0.2">
      <c r="B644" s="512">
        <v>10</v>
      </c>
      <c r="C644" s="426" t="s">
        <v>348</v>
      </c>
      <c r="D644" s="447"/>
      <c r="E644" s="443" t="s">
        <v>64</v>
      </c>
      <c r="F644" s="443">
        <v>6400</v>
      </c>
      <c r="G644" s="444"/>
      <c r="H644" s="431">
        <f t="shared" si="66"/>
        <v>0</v>
      </c>
      <c r="I644" s="446">
        <v>8</v>
      </c>
      <c r="J644" s="433">
        <f t="shared" si="67"/>
        <v>0</v>
      </c>
      <c r="K644" s="433">
        <f t="shared" si="68"/>
        <v>0</v>
      </c>
      <c r="L644" s="431">
        <f t="shared" si="69"/>
        <v>0</v>
      </c>
    </row>
    <row r="645" spans="2:12" ht="42" customHeight="1" x14ac:dyDescent="0.2">
      <c r="B645" s="513"/>
      <c r="C645" s="426" t="s">
        <v>760</v>
      </c>
      <c r="D645" s="447"/>
      <c r="E645" s="443" t="s">
        <v>43</v>
      </c>
      <c r="F645" s="443">
        <v>640</v>
      </c>
      <c r="G645" s="444"/>
      <c r="H645" s="431">
        <f t="shared" si="66"/>
        <v>0</v>
      </c>
      <c r="I645" s="446">
        <v>8</v>
      </c>
      <c r="J645" s="433">
        <f t="shared" si="67"/>
        <v>0</v>
      </c>
      <c r="K645" s="433">
        <f t="shared" si="68"/>
        <v>0</v>
      </c>
      <c r="L645" s="431">
        <f t="shared" si="69"/>
        <v>0</v>
      </c>
    </row>
    <row r="646" spans="2:12" ht="42" customHeight="1" x14ac:dyDescent="0.2">
      <c r="B646" s="514"/>
      <c r="C646" s="434" t="s">
        <v>758</v>
      </c>
      <c r="D646" s="447"/>
      <c r="E646" s="443"/>
      <c r="F646" s="443"/>
      <c r="G646" s="444"/>
      <c r="H646" s="431"/>
      <c r="I646" s="446"/>
      <c r="J646" s="433"/>
      <c r="K646" s="433"/>
      <c r="L646" s="431"/>
    </row>
    <row r="647" spans="2:12" ht="42" customHeight="1" x14ac:dyDescent="0.2">
      <c r="B647" s="512">
        <v>11</v>
      </c>
      <c r="C647" s="426" t="s">
        <v>347</v>
      </c>
      <c r="D647" s="447"/>
      <c r="E647" s="443" t="s">
        <v>64</v>
      </c>
      <c r="F647" s="443">
        <v>600</v>
      </c>
      <c r="G647" s="444"/>
      <c r="H647" s="431">
        <f t="shared" si="66"/>
        <v>0</v>
      </c>
      <c r="I647" s="446">
        <v>8</v>
      </c>
      <c r="J647" s="433">
        <f t="shared" si="67"/>
        <v>0</v>
      </c>
      <c r="K647" s="433">
        <f t="shared" si="68"/>
        <v>0</v>
      </c>
      <c r="L647" s="431">
        <f t="shared" si="69"/>
        <v>0</v>
      </c>
    </row>
    <row r="648" spans="2:12" ht="56.25" customHeight="1" x14ac:dyDescent="0.2">
      <c r="B648" s="513"/>
      <c r="C648" s="426" t="s">
        <v>761</v>
      </c>
      <c r="D648" s="447"/>
      <c r="E648" s="443" t="s">
        <v>43</v>
      </c>
      <c r="F648" s="443">
        <v>60</v>
      </c>
      <c r="G648" s="444"/>
      <c r="H648" s="431">
        <f t="shared" si="66"/>
        <v>0</v>
      </c>
      <c r="I648" s="446">
        <v>8</v>
      </c>
      <c r="J648" s="433">
        <f t="shared" si="67"/>
        <v>0</v>
      </c>
      <c r="K648" s="433">
        <f t="shared" si="68"/>
        <v>0</v>
      </c>
      <c r="L648" s="431">
        <f t="shared" si="69"/>
        <v>0</v>
      </c>
    </row>
    <row r="649" spans="2:12" ht="42" customHeight="1" x14ac:dyDescent="0.2">
      <c r="B649" s="514"/>
      <c r="C649" s="434" t="s">
        <v>758</v>
      </c>
      <c r="D649" s="447"/>
      <c r="E649" s="443"/>
      <c r="F649" s="443"/>
      <c r="G649" s="444"/>
      <c r="H649" s="431"/>
      <c r="I649" s="446"/>
      <c r="J649" s="433"/>
      <c r="K649" s="433"/>
      <c r="L649" s="431"/>
    </row>
    <row r="650" spans="2:12" ht="42" customHeight="1" x14ac:dyDescent="0.2">
      <c r="B650" s="367">
        <v>12</v>
      </c>
      <c r="C650" s="204" t="s">
        <v>197</v>
      </c>
      <c r="D650" s="206"/>
      <c r="E650" s="287" t="s">
        <v>43</v>
      </c>
      <c r="F650" s="287">
        <v>8</v>
      </c>
      <c r="G650" s="207"/>
      <c r="H650" s="202">
        <f t="shared" si="66"/>
        <v>0</v>
      </c>
      <c r="I650" s="72">
        <v>8</v>
      </c>
      <c r="J650" s="208">
        <f t="shared" si="67"/>
        <v>0</v>
      </c>
      <c r="K650" s="208">
        <f t="shared" si="68"/>
        <v>0</v>
      </c>
      <c r="L650" s="202">
        <f t="shared" si="69"/>
        <v>0</v>
      </c>
    </row>
    <row r="651" spans="2:12" ht="81.75" customHeight="1" x14ac:dyDescent="0.2">
      <c r="B651" s="363">
        <v>13</v>
      </c>
      <c r="C651" s="204" t="s">
        <v>398</v>
      </c>
      <c r="D651" s="206"/>
      <c r="E651" s="287" t="s">
        <v>43</v>
      </c>
      <c r="F651" s="287">
        <v>6</v>
      </c>
      <c r="G651" s="207"/>
      <c r="H651" s="202">
        <f t="shared" si="66"/>
        <v>0</v>
      </c>
      <c r="I651" s="72">
        <v>8</v>
      </c>
      <c r="J651" s="208">
        <f t="shared" si="67"/>
        <v>0</v>
      </c>
      <c r="K651" s="208">
        <f t="shared" si="68"/>
        <v>0</v>
      </c>
      <c r="L651" s="202">
        <f t="shared" si="69"/>
        <v>0</v>
      </c>
    </row>
    <row r="652" spans="2:12" ht="36" customHeight="1" x14ac:dyDescent="0.2">
      <c r="B652" s="367">
        <v>14</v>
      </c>
      <c r="C652" s="204" t="s">
        <v>97</v>
      </c>
      <c r="D652" s="206"/>
      <c r="E652" s="287" t="s">
        <v>43</v>
      </c>
      <c r="F652" s="287">
        <v>4</v>
      </c>
      <c r="G652" s="207"/>
      <c r="H652" s="202">
        <f t="shared" si="66"/>
        <v>0</v>
      </c>
      <c r="I652" s="72">
        <v>8</v>
      </c>
      <c r="J652" s="208">
        <f t="shared" si="67"/>
        <v>0</v>
      </c>
      <c r="K652" s="208">
        <f t="shared" si="68"/>
        <v>0</v>
      </c>
      <c r="L652" s="202">
        <f t="shared" si="69"/>
        <v>0</v>
      </c>
    </row>
    <row r="653" spans="2:12" ht="27" customHeight="1" x14ac:dyDescent="0.2">
      <c r="B653" s="363">
        <v>15</v>
      </c>
      <c r="C653" s="204" t="s">
        <v>195</v>
      </c>
      <c r="D653" s="206"/>
      <c r="E653" s="287" t="s">
        <v>64</v>
      </c>
      <c r="F653" s="287">
        <v>4500</v>
      </c>
      <c r="G653" s="207"/>
      <c r="H653" s="202">
        <f t="shared" si="66"/>
        <v>0</v>
      </c>
      <c r="I653" s="72">
        <v>8</v>
      </c>
      <c r="J653" s="208">
        <f t="shared" si="67"/>
        <v>0</v>
      </c>
      <c r="K653" s="208">
        <f t="shared" si="68"/>
        <v>0</v>
      </c>
      <c r="L653" s="202">
        <f t="shared" si="69"/>
        <v>0</v>
      </c>
    </row>
    <row r="654" spans="2:12" ht="44.25" customHeight="1" x14ac:dyDescent="0.2">
      <c r="B654" s="367">
        <v>16</v>
      </c>
      <c r="C654" s="204" t="s">
        <v>99</v>
      </c>
      <c r="D654" s="206"/>
      <c r="E654" s="287" t="s">
        <v>43</v>
      </c>
      <c r="F654" s="287">
        <v>200</v>
      </c>
      <c r="G654" s="207"/>
      <c r="H654" s="202">
        <f t="shared" si="66"/>
        <v>0</v>
      </c>
      <c r="I654" s="72">
        <v>8</v>
      </c>
      <c r="J654" s="208">
        <f t="shared" si="67"/>
        <v>0</v>
      </c>
      <c r="K654" s="208">
        <f t="shared" si="68"/>
        <v>0</v>
      </c>
      <c r="L654" s="202">
        <f t="shared" si="69"/>
        <v>0</v>
      </c>
    </row>
    <row r="655" spans="2:12" ht="39.75" customHeight="1" x14ac:dyDescent="0.2">
      <c r="B655" s="363">
        <v>17</v>
      </c>
      <c r="C655" s="204" t="s">
        <v>400</v>
      </c>
      <c r="D655" s="206"/>
      <c r="E655" s="287" t="s">
        <v>64</v>
      </c>
      <c r="F655" s="287">
        <v>520</v>
      </c>
      <c r="G655" s="207"/>
      <c r="H655" s="202">
        <f t="shared" si="66"/>
        <v>0</v>
      </c>
      <c r="I655" s="72">
        <v>8</v>
      </c>
      <c r="J655" s="208">
        <f t="shared" si="67"/>
        <v>0</v>
      </c>
      <c r="K655" s="208">
        <f t="shared" si="68"/>
        <v>0</v>
      </c>
      <c r="L655" s="202">
        <f t="shared" si="69"/>
        <v>0</v>
      </c>
    </row>
    <row r="656" spans="2:12" ht="42" customHeight="1" x14ac:dyDescent="0.2">
      <c r="B656" s="367">
        <v>18</v>
      </c>
      <c r="C656" s="204" t="s">
        <v>308</v>
      </c>
      <c r="D656" s="206"/>
      <c r="E656" s="287" t="s">
        <v>43</v>
      </c>
      <c r="F656" s="287">
        <v>28</v>
      </c>
      <c r="G656" s="207"/>
      <c r="H656" s="202">
        <f t="shared" si="66"/>
        <v>0</v>
      </c>
      <c r="I656" s="72">
        <v>8</v>
      </c>
      <c r="J656" s="208">
        <f t="shared" si="67"/>
        <v>0</v>
      </c>
      <c r="K656" s="208">
        <f t="shared" si="68"/>
        <v>0</v>
      </c>
      <c r="L656" s="202">
        <f t="shared" si="69"/>
        <v>0</v>
      </c>
    </row>
    <row r="657" spans="2:12" ht="24" x14ac:dyDescent="0.2">
      <c r="B657" s="363">
        <v>19</v>
      </c>
      <c r="C657" s="204" t="s">
        <v>309</v>
      </c>
      <c r="D657" s="206"/>
      <c r="E657" s="289" t="s">
        <v>43</v>
      </c>
      <c r="F657" s="287">
        <v>12</v>
      </c>
      <c r="G657" s="207"/>
      <c r="H657" s="202">
        <f t="shared" si="66"/>
        <v>0</v>
      </c>
      <c r="I657" s="72">
        <v>8</v>
      </c>
      <c r="J657" s="208">
        <f t="shared" si="67"/>
        <v>0</v>
      </c>
      <c r="K657" s="208">
        <f t="shared" si="68"/>
        <v>0</v>
      </c>
      <c r="L657" s="202">
        <f t="shared" si="69"/>
        <v>0</v>
      </c>
    </row>
    <row r="658" spans="2:12" ht="45" customHeight="1" x14ac:dyDescent="0.2">
      <c r="B658" s="367">
        <v>20</v>
      </c>
      <c r="C658" s="218" t="s">
        <v>595</v>
      </c>
      <c r="D658" s="52"/>
      <c r="E658" s="287" t="s">
        <v>43</v>
      </c>
      <c r="F658" s="241">
        <v>24</v>
      </c>
      <c r="G658" s="207"/>
      <c r="H658" s="202">
        <f t="shared" si="66"/>
        <v>0</v>
      </c>
      <c r="I658" s="49">
        <v>8</v>
      </c>
      <c r="J658" s="208">
        <f t="shared" si="67"/>
        <v>0</v>
      </c>
      <c r="K658" s="208">
        <f t="shared" si="68"/>
        <v>0</v>
      </c>
      <c r="L658" s="202">
        <f t="shared" si="69"/>
        <v>0</v>
      </c>
    </row>
    <row r="659" spans="2:12" ht="110.25" customHeight="1" x14ac:dyDescent="0.2">
      <c r="B659" s="512">
        <v>21</v>
      </c>
      <c r="C659" s="453" t="s">
        <v>411</v>
      </c>
      <c r="D659" s="454"/>
      <c r="E659" s="455" t="s">
        <v>43</v>
      </c>
      <c r="F659" s="429">
        <v>200</v>
      </c>
      <c r="G659" s="444"/>
      <c r="H659" s="431">
        <f t="shared" si="66"/>
        <v>0</v>
      </c>
      <c r="I659" s="432">
        <v>8</v>
      </c>
      <c r="J659" s="433">
        <f t="shared" si="67"/>
        <v>0</v>
      </c>
      <c r="K659" s="433">
        <f t="shared" si="68"/>
        <v>0</v>
      </c>
      <c r="L659" s="431">
        <f t="shared" si="69"/>
        <v>0</v>
      </c>
    </row>
    <row r="660" spans="2:12" ht="110.25" customHeight="1" x14ac:dyDescent="0.2">
      <c r="B660" s="513"/>
      <c r="C660" s="453" t="s">
        <v>752</v>
      </c>
      <c r="D660" s="436"/>
      <c r="E660" s="437" t="s">
        <v>43</v>
      </c>
      <c r="F660" s="438">
        <v>600</v>
      </c>
      <c r="G660" s="439"/>
      <c r="H660" s="431">
        <f t="shared" si="66"/>
        <v>0</v>
      </c>
      <c r="I660" s="432">
        <v>8</v>
      </c>
      <c r="J660" s="433">
        <f t="shared" si="67"/>
        <v>0</v>
      </c>
      <c r="K660" s="433">
        <f t="shared" si="68"/>
        <v>0</v>
      </c>
      <c r="L660" s="431">
        <f t="shared" si="69"/>
        <v>0</v>
      </c>
    </row>
    <row r="661" spans="2:12" ht="44.25" customHeight="1" x14ac:dyDescent="0.2">
      <c r="B661" s="514"/>
      <c r="C661" s="434" t="s">
        <v>469</v>
      </c>
      <c r="D661" s="436"/>
      <c r="E661" s="437"/>
      <c r="F661" s="438"/>
      <c r="G661" s="439"/>
      <c r="H661" s="431"/>
      <c r="I661" s="440"/>
      <c r="J661" s="433"/>
      <c r="K661" s="433"/>
      <c r="L661" s="431"/>
    </row>
    <row r="662" spans="2:12" ht="39" customHeight="1" x14ac:dyDescent="0.2">
      <c r="B662" s="367">
        <v>22</v>
      </c>
      <c r="C662" s="307" t="s">
        <v>607</v>
      </c>
      <c r="D662" s="242"/>
      <c r="E662" s="243" t="s">
        <v>43</v>
      </c>
      <c r="F662" s="244">
        <v>8</v>
      </c>
      <c r="G662" s="216"/>
      <c r="H662" s="202">
        <f t="shared" si="66"/>
        <v>0</v>
      </c>
      <c r="I662" s="138">
        <v>8</v>
      </c>
      <c r="J662" s="208">
        <f t="shared" si="67"/>
        <v>0</v>
      </c>
      <c r="K662" s="208">
        <f t="shared" si="68"/>
        <v>0</v>
      </c>
      <c r="L662" s="202">
        <f t="shared" si="69"/>
        <v>0</v>
      </c>
    </row>
    <row r="663" spans="2:12" ht="39.75" customHeight="1" x14ac:dyDescent="0.2">
      <c r="B663" s="512">
        <v>23</v>
      </c>
      <c r="C663" s="435" t="s">
        <v>741</v>
      </c>
      <c r="D663" s="436"/>
      <c r="E663" s="437" t="s">
        <v>43</v>
      </c>
      <c r="F663" s="438">
        <v>6000</v>
      </c>
      <c r="G663" s="439"/>
      <c r="H663" s="431">
        <f t="shared" si="66"/>
        <v>0</v>
      </c>
      <c r="I663" s="440">
        <v>8</v>
      </c>
      <c r="J663" s="433">
        <f t="shared" si="67"/>
        <v>0</v>
      </c>
      <c r="K663" s="433">
        <f t="shared" si="68"/>
        <v>0</v>
      </c>
      <c r="L663" s="431">
        <f t="shared" si="69"/>
        <v>0</v>
      </c>
    </row>
    <row r="664" spans="2:12" ht="39.75" customHeight="1" x14ac:dyDescent="0.2">
      <c r="B664" s="513"/>
      <c r="C664" s="435" t="s">
        <v>740</v>
      </c>
      <c r="D664" s="436"/>
      <c r="E664" s="437" t="s">
        <v>432</v>
      </c>
      <c r="F664" s="438">
        <v>600</v>
      </c>
      <c r="G664" s="441"/>
      <c r="H664" s="431">
        <f t="shared" si="66"/>
        <v>0</v>
      </c>
      <c r="I664" s="440">
        <v>8</v>
      </c>
      <c r="J664" s="433">
        <f t="shared" si="67"/>
        <v>0</v>
      </c>
      <c r="K664" s="433">
        <f t="shared" si="68"/>
        <v>0</v>
      </c>
      <c r="L664" s="431">
        <f t="shared" si="69"/>
        <v>0</v>
      </c>
    </row>
    <row r="665" spans="2:12" ht="39.75" customHeight="1" x14ac:dyDescent="0.2">
      <c r="B665" s="514"/>
      <c r="C665" s="434" t="s">
        <v>469</v>
      </c>
      <c r="D665" s="436"/>
      <c r="E665" s="437"/>
      <c r="F665" s="438"/>
      <c r="G665" s="441"/>
      <c r="H665" s="431"/>
      <c r="I665" s="440"/>
      <c r="J665" s="433"/>
      <c r="K665" s="433"/>
      <c r="L665" s="431"/>
    </row>
    <row r="666" spans="2:12" ht="37.5" customHeight="1" x14ac:dyDescent="0.2">
      <c r="B666" s="512">
        <v>24</v>
      </c>
      <c r="C666" s="426" t="s">
        <v>739</v>
      </c>
      <c r="D666" s="427"/>
      <c r="E666" s="428" t="s">
        <v>43</v>
      </c>
      <c r="F666" s="429">
        <v>20</v>
      </c>
      <c r="G666" s="430"/>
      <c r="H666" s="431">
        <f t="shared" si="66"/>
        <v>0</v>
      </c>
      <c r="I666" s="432">
        <v>8</v>
      </c>
      <c r="J666" s="433">
        <f t="shared" si="67"/>
        <v>0</v>
      </c>
      <c r="K666" s="433">
        <f t="shared" si="68"/>
        <v>0</v>
      </c>
      <c r="L666" s="431">
        <f t="shared" si="69"/>
        <v>0</v>
      </c>
    </row>
    <row r="667" spans="2:12" ht="29.25" customHeight="1" x14ac:dyDescent="0.2">
      <c r="B667" s="513"/>
      <c r="C667" s="426" t="s">
        <v>738</v>
      </c>
      <c r="D667" s="427"/>
      <c r="E667" s="428" t="s">
        <v>432</v>
      </c>
      <c r="F667" s="429">
        <v>20</v>
      </c>
      <c r="G667" s="430"/>
      <c r="H667" s="431">
        <f t="shared" si="66"/>
        <v>0</v>
      </c>
      <c r="I667" s="432">
        <v>8</v>
      </c>
      <c r="J667" s="433">
        <f t="shared" si="67"/>
        <v>0</v>
      </c>
      <c r="K667" s="433">
        <f t="shared" si="68"/>
        <v>0</v>
      </c>
      <c r="L667" s="431">
        <f t="shared" si="69"/>
        <v>0</v>
      </c>
    </row>
    <row r="668" spans="2:12" ht="44.25" customHeight="1" x14ac:dyDescent="0.2">
      <c r="B668" s="514"/>
      <c r="C668" s="434" t="s">
        <v>469</v>
      </c>
      <c r="D668" s="427"/>
      <c r="E668" s="428"/>
      <c r="F668" s="429"/>
      <c r="G668" s="430"/>
      <c r="H668" s="431"/>
      <c r="I668" s="432"/>
      <c r="J668" s="433"/>
      <c r="K668" s="433"/>
      <c r="L668" s="431"/>
    </row>
    <row r="669" spans="2:12" ht="27.75" customHeight="1" thickBot="1" x14ac:dyDescent="0.25">
      <c r="B669" s="363">
        <v>25</v>
      </c>
      <c r="C669" s="204" t="s">
        <v>196</v>
      </c>
      <c r="E669" s="288" t="s">
        <v>43</v>
      </c>
      <c r="F669" s="241">
        <v>68</v>
      </c>
      <c r="G669" s="246"/>
      <c r="H669" s="202">
        <f t="shared" si="66"/>
        <v>0</v>
      </c>
      <c r="I669" s="49">
        <v>8</v>
      </c>
      <c r="J669" s="208">
        <f t="shared" si="67"/>
        <v>0</v>
      </c>
      <c r="K669" s="208">
        <f t="shared" si="68"/>
        <v>0</v>
      </c>
      <c r="L669" s="202">
        <f t="shared" si="69"/>
        <v>0</v>
      </c>
    </row>
    <row r="670" spans="2:12" ht="13.5" thickBot="1" x14ac:dyDescent="0.25">
      <c r="B670" s="360"/>
      <c r="C670" s="35"/>
      <c r="D670" s="219"/>
      <c r="E670" s="289"/>
      <c r="F670" s="287"/>
      <c r="G670" s="151"/>
      <c r="H670" s="169">
        <f>SUM(H633:H669)</f>
        <v>0</v>
      </c>
      <c r="I670" s="71"/>
      <c r="J670" s="169">
        <f>SUM(J633:J669)</f>
        <v>0</v>
      </c>
      <c r="K670" s="169">
        <f>SUM(K633:K669)</f>
        <v>0</v>
      </c>
      <c r="L670" s="341"/>
    </row>
    <row r="671" spans="2:12" x14ac:dyDescent="0.2">
      <c r="B671" s="360"/>
      <c r="C671" s="29"/>
      <c r="D671" s="109"/>
      <c r="E671" s="289"/>
      <c r="F671" s="287"/>
      <c r="G671" s="154"/>
      <c r="H671" s="245"/>
      <c r="I671" s="33"/>
      <c r="J671" s="163"/>
      <c r="K671" s="163"/>
      <c r="L671" s="6"/>
    </row>
    <row r="672" spans="2:12" ht="15.75" x14ac:dyDescent="0.2">
      <c r="B672" s="373"/>
      <c r="C672" s="321"/>
      <c r="D672" s="322"/>
      <c r="E672" s="171"/>
      <c r="F672" s="304"/>
      <c r="G672" s="155"/>
      <c r="H672" s="173"/>
      <c r="I672" s="188"/>
      <c r="J672" s="173"/>
      <c r="K672" s="173"/>
      <c r="L672" s="209"/>
    </row>
    <row r="673" spans="2:12" ht="15.75" x14ac:dyDescent="0.2">
      <c r="B673" s="373"/>
      <c r="C673" s="247" t="s">
        <v>642</v>
      </c>
      <c r="D673" s="317"/>
      <c r="E673" s="205"/>
      <c r="F673" s="298"/>
      <c r="G673" s="154"/>
      <c r="H673" s="173"/>
      <c r="I673" s="172"/>
      <c r="J673" s="173"/>
      <c r="K673" s="173"/>
      <c r="L673" s="209"/>
    </row>
    <row r="674" spans="2:12" ht="16.5" thickBot="1" x14ac:dyDescent="0.25">
      <c r="B674" s="373"/>
      <c r="C674" s="316"/>
      <c r="D674" s="317"/>
      <c r="E674" s="205"/>
      <c r="F674" s="298"/>
      <c r="G674" s="154"/>
      <c r="H674" s="173"/>
      <c r="I674" s="172"/>
      <c r="J674" s="173"/>
      <c r="K674" s="173"/>
      <c r="L674" s="209"/>
    </row>
    <row r="675" spans="2:12" ht="24.75" thickBot="1" x14ac:dyDescent="0.25">
      <c r="B675" s="362" t="s">
        <v>35</v>
      </c>
      <c r="C675" s="468" t="s">
        <v>37</v>
      </c>
      <c r="D675" s="469" t="s">
        <v>36</v>
      </c>
      <c r="E675" s="470" t="s">
        <v>38</v>
      </c>
      <c r="F675" s="471" t="s">
        <v>588</v>
      </c>
      <c r="G675" s="472" t="s">
        <v>328</v>
      </c>
      <c r="H675" s="473" t="s">
        <v>42</v>
      </c>
      <c r="I675" s="474" t="s">
        <v>40</v>
      </c>
      <c r="J675" s="475" t="s">
        <v>317</v>
      </c>
      <c r="K675" s="476" t="s">
        <v>228</v>
      </c>
      <c r="L675" s="473" t="s">
        <v>41</v>
      </c>
    </row>
    <row r="676" spans="2:12" ht="48.75" customHeight="1" x14ac:dyDescent="0.2">
      <c r="B676" s="524">
        <v>1</v>
      </c>
      <c r="C676" s="456" t="s">
        <v>634</v>
      </c>
      <c r="D676" s="478"/>
      <c r="E676" s="443" t="s">
        <v>229</v>
      </c>
      <c r="F676" s="443">
        <v>18000</v>
      </c>
      <c r="G676" s="479"/>
      <c r="H676" s="480">
        <f>G676*F676</f>
        <v>0</v>
      </c>
      <c r="I676" s="481">
        <v>8</v>
      </c>
      <c r="J676" s="480">
        <f>K676-H676</f>
        <v>0</v>
      </c>
      <c r="K676" s="480">
        <f>H676*1.08</f>
        <v>0</v>
      </c>
      <c r="L676" s="480">
        <f>G676*1.08</f>
        <v>0</v>
      </c>
    </row>
    <row r="677" spans="2:12" ht="48.75" customHeight="1" x14ac:dyDescent="0.2">
      <c r="B677" s="517"/>
      <c r="C677" s="456" t="s">
        <v>762</v>
      </c>
      <c r="D677" s="478"/>
      <c r="E677" s="443" t="s">
        <v>43</v>
      </c>
      <c r="F677" s="443">
        <v>1800</v>
      </c>
      <c r="G677" s="479"/>
      <c r="H677" s="480">
        <f>G677*F677</f>
        <v>0</v>
      </c>
      <c r="I677" s="481">
        <v>8</v>
      </c>
      <c r="J677" s="480">
        <f>K677-H677</f>
        <v>0</v>
      </c>
      <c r="K677" s="480">
        <f>H677*1.08</f>
        <v>0</v>
      </c>
      <c r="L677" s="480">
        <f>G677*1.08</f>
        <v>0</v>
      </c>
    </row>
    <row r="678" spans="2:12" ht="48.75" customHeight="1" x14ac:dyDescent="0.2">
      <c r="B678" s="482"/>
      <c r="C678" s="434" t="s">
        <v>469</v>
      </c>
      <c r="D678" s="478"/>
      <c r="E678" s="443"/>
      <c r="F678" s="443"/>
      <c r="G678" s="479"/>
      <c r="H678" s="480"/>
      <c r="I678" s="481"/>
      <c r="J678" s="480"/>
      <c r="K678" s="480"/>
      <c r="L678" s="480"/>
    </row>
    <row r="679" spans="2:12" ht="45.75" customHeight="1" x14ac:dyDescent="0.2">
      <c r="B679" s="515">
        <v>2</v>
      </c>
      <c r="C679" s="456" t="s">
        <v>635</v>
      </c>
      <c r="D679" s="478"/>
      <c r="E679" s="443" t="s">
        <v>229</v>
      </c>
      <c r="F679" s="443">
        <v>100</v>
      </c>
      <c r="G679" s="479"/>
      <c r="H679" s="480">
        <f>G679*F679</f>
        <v>0</v>
      </c>
      <c r="I679" s="481">
        <v>8</v>
      </c>
      <c r="J679" s="480">
        <f>K679-H679</f>
        <v>0</v>
      </c>
      <c r="K679" s="480">
        <f>H679*1.08</f>
        <v>0</v>
      </c>
      <c r="L679" s="480">
        <f>G679*1.08</f>
        <v>0</v>
      </c>
    </row>
    <row r="680" spans="2:12" ht="45.75" customHeight="1" x14ac:dyDescent="0.2">
      <c r="B680" s="517"/>
      <c r="C680" s="456" t="s">
        <v>762</v>
      </c>
      <c r="D680" s="478"/>
      <c r="E680" s="443" t="s">
        <v>43</v>
      </c>
      <c r="F680" s="443">
        <v>10</v>
      </c>
      <c r="G680" s="479"/>
      <c r="H680" s="480">
        <f>G680*F680</f>
        <v>0</v>
      </c>
      <c r="I680" s="481">
        <v>8</v>
      </c>
      <c r="J680" s="480">
        <f>K680-H680</f>
        <v>0</v>
      </c>
      <c r="K680" s="480">
        <f>H680*1.08</f>
        <v>0</v>
      </c>
      <c r="L680" s="480">
        <f>G680*1.08</f>
        <v>0</v>
      </c>
    </row>
    <row r="681" spans="2:12" ht="45.75" customHeight="1" x14ac:dyDescent="0.2">
      <c r="B681" s="482"/>
      <c r="C681" s="434" t="s">
        <v>469</v>
      </c>
      <c r="D681" s="478"/>
      <c r="E681" s="443"/>
      <c r="F681" s="443"/>
      <c r="G681" s="479"/>
      <c r="H681" s="480"/>
      <c r="I681" s="481"/>
      <c r="J681" s="480"/>
      <c r="K681" s="480"/>
      <c r="L681" s="480"/>
    </row>
    <row r="682" spans="2:12" ht="16.5" thickBot="1" x14ac:dyDescent="0.25">
      <c r="B682" s="368"/>
      <c r="C682" s="221"/>
      <c r="D682" s="222"/>
      <c r="E682" s="26"/>
      <c r="F682" s="319"/>
      <c r="G682" s="150"/>
      <c r="H682" s="390">
        <f>SUM(H676:H680)</f>
        <v>0</v>
      </c>
      <c r="I682" s="78"/>
      <c r="J682" s="390">
        <f>SUM(J676:J680)</f>
        <v>0</v>
      </c>
      <c r="K682" s="390">
        <f>SUM(K676:K680)</f>
        <v>0</v>
      </c>
      <c r="L682" s="477"/>
    </row>
    <row r="683" spans="2:12" ht="15.75" x14ac:dyDescent="0.2">
      <c r="B683" s="368"/>
      <c r="C683" s="316"/>
      <c r="D683" s="317"/>
      <c r="E683" s="205"/>
      <c r="F683" s="298"/>
      <c r="G683" s="154"/>
      <c r="H683" s="174"/>
      <c r="I683" s="172"/>
      <c r="J683" s="174"/>
      <c r="K683" s="174"/>
      <c r="L683" s="209"/>
    </row>
    <row r="684" spans="2:12" ht="15.75" x14ac:dyDescent="0.2">
      <c r="B684" s="368"/>
      <c r="C684" s="316"/>
      <c r="D684" s="317"/>
      <c r="E684" s="205"/>
      <c r="F684" s="298"/>
      <c r="G684" s="154"/>
      <c r="H684" s="173"/>
      <c r="I684" s="172"/>
      <c r="J684" s="173"/>
      <c r="K684" s="173"/>
      <c r="L684" s="209"/>
    </row>
    <row r="685" spans="2:12" ht="15" x14ac:dyDescent="0.2">
      <c r="B685" s="366"/>
      <c r="C685" s="247" t="s">
        <v>643</v>
      </c>
      <c r="D685" s="32"/>
      <c r="E685" s="23"/>
      <c r="F685" s="23"/>
      <c r="G685" s="159"/>
      <c r="H685" s="23"/>
      <c r="I685" s="23"/>
      <c r="J685" s="23"/>
      <c r="K685" s="23"/>
      <c r="L685" s="23"/>
    </row>
    <row r="686" spans="2:12" ht="15.75" thickBot="1" x14ac:dyDescent="0.25">
      <c r="B686" s="366"/>
      <c r="C686" s="248"/>
      <c r="D686" s="249"/>
      <c r="E686" s="229"/>
      <c r="F686" s="229"/>
      <c r="G686" s="228"/>
      <c r="H686" s="229"/>
      <c r="I686" s="229"/>
      <c r="J686" s="230"/>
      <c r="K686" s="230"/>
      <c r="L686" s="229"/>
    </row>
    <row r="687" spans="2:12" ht="24.75" thickBot="1" x14ac:dyDescent="0.25">
      <c r="B687" s="362" t="s">
        <v>35</v>
      </c>
      <c r="C687" s="195" t="s">
        <v>37</v>
      </c>
      <c r="D687" s="196" t="s">
        <v>36</v>
      </c>
      <c r="E687" s="107" t="s">
        <v>38</v>
      </c>
      <c r="F687" s="250" t="s">
        <v>588</v>
      </c>
      <c r="G687" s="211" t="s">
        <v>328</v>
      </c>
      <c r="H687" s="47" t="s">
        <v>42</v>
      </c>
      <c r="I687" s="194" t="s">
        <v>40</v>
      </c>
      <c r="J687" s="108" t="s">
        <v>317</v>
      </c>
      <c r="K687" s="165" t="s">
        <v>228</v>
      </c>
      <c r="L687" s="47" t="s">
        <v>41</v>
      </c>
    </row>
    <row r="688" spans="2:12" ht="25.5" customHeight="1" x14ac:dyDescent="0.2">
      <c r="B688" s="525">
        <v>1</v>
      </c>
      <c r="C688" s="483" t="s">
        <v>457</v>
      </c>
      <c r="D688" s="447"/>
      <c r="E688" s="484" t="s">
        <v>432</v>
      </c>
      <c r="F688" s="485">
        <v>330</v>
      </c>
      <c r="G688" s="486"/>
      <c r="H688" s="484">
        <f>G688*F688</f>
        <v>0</v>
      </c>
      <c r="I688" s="485">
        <v>8</v>
      </c>
      <c r="J688" s="487">
        <f>K688-H688</f>
        <v>0</v>
      </c>
      <c r="K688" s="487">
        <f>H688*1.08</f>
        <v>0</v>
      </c>
      <c r="L688" s="484">
        <f>G688*1.08</f>
        <v>0</v>
      </c>
    </row>
    <row r="689" spans="2:12" ht="25.5" customHeight="1" x14ac:dyDescent="0.2">
      <c r="B689" s="510"/>
      <c r="C689" s="483" t="s">
        <v>764</v>
      </c>
      <c r="D689" s="447"/>
      <c r="E689" s="488" t="s">
        <v>43</v>
      </c>
      <c r="F689" s="485">
        <v>33</v>
      </c>
      <c r="G689" s="486"/>
      <c r="H689" s="484">
        <f>G689*F689</f>
        <v>0</v>
      </c>
      <c r="I689" s="485">
        <v>8</v>
      </c>
      <c r="J689" s="487">
        <f>K689-H689</f>
        <v>0</v>
      </c>
      <c r="K689" s="487">
        <f>H689*1.08</f>
        <v>0</v>
      </c>
      <c r="L689" s="484">
        <f>G689*1.08</f>
        <v>0</v>
      </c>
    </row>
    <row r="690" spans="2:12" ht="25.5" customHeight="1" x14ac:dyDescent="0.2">
      <c r="B690" s="511"/>
      <c r="C690" s="434" t="s">
        <v>469</v>
      </c>
      <c r="D690" s="447"/>
      <c r="E690" s="484"/>
      <c r="F690" s="485"/>
      <c r="G690" s="486"/>
      <c r="H690" s="484"/>
      <c r="I690" s="485"/>
      <c r="J690" s="487"/>
      <c r="K690" s="487"/>
      <c r="L690" s="484"/>
    </row>
    <row r="691" spans="2:12" ht="53.25" customHeight="1" x14ac:dyDescent="0.2">
      <c r="B691" s="509">
        <v>2</v>
      </c>
      <c r="C691" s="489" t="s">
        <v>128</v>
      </c>
      <c r="D691" s="490"/>
      <c r="E691" s="491" t="s">
        <v>43</v>
      </c>
      <c r="F691" s="492">
        <v>100</v>
      </c>
      <c r="G691" s="493"/>
      <c r="H691" s="484">
        <f t="shared" ref="H691:H710" si="70">G691*F691</f>
        <v>0</v>
      </c>
      <c r="I691" s="492">
        <v>8</v>
      </c>
      <c r="J691" s="487">
        <f t="shared" ref="J691:J710" si="71">K691-H691</f>
        <v>0</v>
      </c>
      <c r="K691" s="487">
        <f t="shared" ref="K691:K710" si="72">H691*1.08</f>
        <v>0</v>
      </c>
      <c r="L691" s="484">
        <f t="shared" ref="L691:L707" si="73">G691*1.08</f>
        <v>0</v>
      </c>
    </row>
    <row r="692" spans="2:12" ht="71.25" customHeight="1" x14ac:dyDescent="0.2">
      <c r="B692" s="510"/>
      <c r="C692" s="489" t="s">
        <v>794</v>
      </c>
      <c r="D692" s="490"/>
      <c r="E692" s="494" t="s">
        <v>43</v>
      </c>
      <c r="F692" s="495">
        <v>2.5</v>
      </c>
      <c r="G692" s="493"/>
      <c r="H692" s="484">
        <f t="shared" si="70"/>
        <v>0</v>
      </c>
      <c r="I692" s="492">
        <v>8</v>
      </c>
      <c r="J692" s="487">
        <f t="shared" si="71"/>
        <v>0</v>
      </c>
      <c r="K692" s="487">
        <f t="shared" si="72"/>
        <v>0</v>
      </c>
      <c r="L692" s="484">
        <f t="shared" si="73"/>
        <v>0</v>
      </c>
    </row>
    <row r="693" spans="2:12" ht="53.25" customHeight="1" x14ac:dyDescent="0.2">
      <c r="B693" s="511"/>
      <c r="C693" s="434" t="s">
        <v>469</v>
      </c>
      <c r="D693" s="490"/>
      <c r="E693" s="491"/>
      <c r="F693" s="492"/>
      <c r="G693" s="493"/>
      <c r="H693" s="484"/>
      <c r="I693" s="492"/>
      <c r="J693" s="487"/>
      <c r="K693" s="487"/>
      <c r="L693" s="484"/>
    </row>
    <row r="694" spans="2:12" ht="70.5" customHeight="1" x14ac:dyDescent="0.2">
      <c r="B694" s="509">
        <v>3</v>
      </c>
      <c r="C694" s="489" t="s">
        <v>129</v>
      </c>
      <c r="D694" s="490"/>
      <c r="E694" s="491" t="s">
        <v>43</v>
      </c>
      <c r="F694" s="492">
        <v>160</v>
      </c>
      <c r="G694" s="493"/>
      <c r="H694" s="484">
        <f t="shared" si="70"/>
        <v>0</v>
      </c>
      <c r="I694" s="492">
        <v>8</v>
      </c>
      <c r="J694" s="487">
        <f t="shared" si="71"/>
        <v>0</v>
      </c>
      <c r="K694" s="487">
        <f t="shared" si="72"/>
        <v>0</v>
      </c>
      <c r="L694" s="484">
        <f t="shared" si="73"/>
        <v>0</v>
      </c>
    </row>
    <row r="695" spans="2:12" ht="70.5" customHeight="1" x14ac:dyDescent="0.2">
      <c r="B695" s="510"/>
      <c r="C695" s="489" t="s">
        <v>763</v>
      </c>
      <c r="D695" s="490"/>
      <c r="E695" s="494" t="s">
        <v>43</v>
      </c>
      <c r="F695" s="492">
        <v>4</v>
      </c>
      <c r="G695" s="493"/>
      <c r="H695" s="484">
        <f t="shared" si="70"/>
        <v>0</v>
      </c>
      <c r="I695" s="492"/>
      <c r="J695" s="487">
        <f t="shared" si="71"/>
        <v>0</v>
      </c>
      <c r="K695" s="487">
        <f t="shared" si="72"/>
        <v>0</v>
      </c>
      <c r="L695" s="484">
        <f t="shared" si="73"/>
        <v>0</v>
      </c>
    </row>
    <row r="696" spans="2:12" ht="70.5" customHeight="1" x14ac:dyDescent="0.2">
      <c r="B696" s="511"/>
      <c r="C696" s="434" t="s">
        <v>469</v>
      </c>
      <c r="D696" s="490"/>
      <c r="E696" s="491"/>
      <c r="F696" s="492"/>
      <c r="G696" s="493"/>
      <c r="H696" s="484"/>
      <c r="I696" s="492"/>
      <c r="J696" s="487"/>
      <c r="K696" s="487"/>
      <c r="L696" s="484"/>
    </row>
    <row r="697" spans="2:12" ht="81" customHeight="1" x14ac:dyDescent="0.2">
      <c r="B697" s="509">
        <v>4</v>
      </c>
      <c r="C697" s="489" t="s">
        <v>126</v>
      </c>
      <c r="D697" s="490"/>
      <c r="E697" s="491" t="s">
        <v>43</v>
      </c>
      <c r="F697" s="492">
        <v>160</v>
      </c>
      <c r="G697" s="493"/>
      <c r="H697" s="484">
        <f t="shared" si="70"/>
        <v>0</v>
      </c>
      <c r="I697" s="492">
        <v>8</v>
      </c>
      <c r="J697" s="487">
        <f t="shared" si="71"/>
        <v>0</v>
      </c>
      <c r="K697" s="487">
        <f t="shared" si="72"/>
        <v>0</v>
      </c>
      <c r="L697" s="484">
        <f t="shared" si="73"/>
        <v>0</v>
      </c>
    </row>
    <row r="698" spans="2:12" ht="81" customHeight="1" x14ac:dyDescent="0.2">
      <c r="B698" s="510"/>
      <c r="C698" s="489" t="s">
        <v>765</v>
      </c>
      <c r="D698" s="490"/>
      <c r="E698" s="494" t="s">
        <v>43</v>
      </c>
      <c r="F698" s="492">
        <v>8</v>
      </c>
      <c r="G698" s="493"/>
      <c r="H698" s="484">
        <f t="shared" si="70"/>
        <v>0</v>
      </c>
      <c r="I698" s="492">
        <v>8</v>
      </c>
      <c r="J698" s="487">
        <f t="shared" si="71"/>
        <v>0</v>
      </c>
      <c r="K698" s="487">
        <f t="shared" si="72"/>
        <v>0</v>
      </c>
      <c r="L698" s="484">
        <f t="shared" si="73"/>
        <v>0</v>
      </c>
    </row>
    <row r="699" spans="2:12" ht="81" customHeight="1" x14ac:dyDescent="0.2">
      <c r="B699" s="511"/>
      <c r="C699" s="434" t="s">
        <v>469</v>
      </c>
      <c r="D699" s="490"/>
      <c r="E699" s="491"/>
      <c r="F699" s="492"/>
      <c r="G699" s="493"/>
      <c r="H699" s="484"/>
      <c r="I699" s="492"/>
      <c r="J699" s="487"/>
      <c r="K699" s="487"/>
      <c r="L699" s="484"/>
    </row>
    <row r="700" spans="2:12" ht="68.25" customHeight="1" x14ac:dyDescent="0.2">
      <c r="B700" s="509">
        <v>5</v>
      </c>
      <c r="C700" s="489" t="s">
        <v>127</v>
      </c>
      <c r="D700" s="490"/>
      <c r="E700" s="491" t="s">
        <v>43</v>
      </c>
      <c r="F700" s="492">
        <v>600</v>
      </c>
      <c r="G700" s="493"/>
      <c r="H700" s="484">
        <f t="shared" si="70"/>
        <v>0</v>
      </c>
      <c r="I700" s="492">
        <v>8</v>
      </c>
      <c r="J700" s="487">
        <f t="shared" si="71"/>
        <v>0</v>
      </c>
      <c r="K700" s="487">
        <f t="shared" si="72"/>
        <v>0</v>
      </c>
      <c r="L700" s="484">
        <f t="shared" si="73"/>
        <v>0</v>
      </c>
    </row>
    <row r="701" spans="2:12" ht="80.25" customHeight="1" x14ac:dyDescent="0.2">
      <c r="B701" s="510"/>
      <c r="C701" s="489" t="s">
        <v>766</v>
      </c>
      <c r="D701" s="490"/>
      <c r="E701" s="494" t="s">
        <v>43</v>
      </c>
      <c r="F701" s="492">
        <v>30</v>
      </c>
      <c r="G701" s="493"/>
      <c r="H701" s="484">
        <f t="shared" si="70"/>
        <v>0</v>
      </c>
      <c r="I701" s="492">
        <v>8</v>
      </c>
      <c r="J701" s="487">
        <f t="shared" si="71"/>
        <v>0</v>
      </c>
      <c r="K701" s="487">
        <f t="shared" si="72"/>
        <v>0</v>
      </c>
      <c r="L701" s="484">
        <f t="shared" si="73"/>
        <v>0</v>
      </c>
    </row>
    <row r="702" spans="2:12" ht="68.25" customHeight="1" x14ac:dyDescent="0.2">
      <c r="B702" s="511"/>
      <c r="C702" s="434" t="s">
        <v>469</v>
      </c>
      <c r="D702" s="490"/>
      <c r="E702" s="491"/>
      <c r="F702" s="492"/>
      <c r="G702" s="493"/>
      <c r="H702" s="484"/>
      <c r="I702" s="492"/>
      <c r="J702" s="487"/>
      <c r="K702" s="487"/>
      <c r="L702" s="484"/>
    </row>
    <row r="703" spans="2:12" ht="76.5" customHeight="1" x14ac:dyDescent="0.2">
      <c r="B703" s="509">
        <v>6</v>
      </c>
      <c r="C703" s="489" t="s">
        <v>257</v>
      </c>
      <c r="D703" s="490"/>
      <c r="E703" s="491" t="s">
        <v>43</v>
      </c>
      <c r="F703" s="492">
        <v>140</v>
      </c>
      <c r="G703" s="493"/>
      <c r="H703" s="484">
        <f t="shared" si="70"/>
        <v>0</v>
      </c>
      <c r="I703" s="492">
        <v>8</v>
      </c>
      <c r="J703" s="487">
        <f t="shared" si="71"/>
        <v>0</v>
      </c>
      <c r="K703" s="487">
        <f t="shared" si="72"/>
        <v>0</v>
      </c>
      <c r="L703" s="484">
        <f t="shared" si="73"/>
        <v>0</v>
      </c>
    </row>
    <row r="704" spans="2:12" ht="76.5" customHeight="1" x14ac:dyDescent="0.2">
      <c r="B704" s="510"/>
      <c r="C704" s="489" t="s">
        <v>767</v>
      </c>
      <c r="D704" s="490"/>
      <c r="E704" s="494" t="s">
        <v>43</v>
      </c>
      <c r="F704" s="492">
        <v>7</v>
      </c>
      <c r="G704" s="493"/>
      <c r="H704" s="484">
        <f t="shared" si="70"/>
        <v>0</v>
      </c>
      <c r="I704" s="492">
        <v>8</v>
      </c>
      <c r="J704" s="487">
        <f t="shared" si="71"/>
        <v>0</v>
      </c>
      <c r="K704" s="487">
        <f t="shared" si="72"/>
        <v>0</v>
      </c>
      <c r="L704" s="484">
        <f t="shared" si="73"/>
        <v>0</v>
      </c>
    </row>
    <row r="705" spans="2:13" ht="76.5" customHeight="1" x14ac:dyDescent="0.2">
      <c r="B705" s="511"/>
      <c r="C705" s="434" t="s">
        <v>469</v>
      </c>
      <c r="D705" s="490"/>
      <c r="E705" s="491"/>
      <c r="F705" s="492"/>
      <c r="G705" s="493"/>
      <c r="H705" s="484"/>
      <c r="I705" s="492"/>
      <c r="J705" s="487"/>
      <c r="K705" s="487"/>
      <c r="L705" s="484"/>
    </row>
    <row r="706" spans="2:13" ht="76.5" customHeight="1" x14ac:dyDescent="0.2">
      <c r="B706" s="509">
        <v>7</v>
      </c>
      <c r="C706" s="489" t="s">
        <v>258</v>
      </c>
      <c r="D706" s="490"/>
      <c r="E706" s="491" t="s">
        <v>43</v>
      </c>
      <c r="F706" s="492">
        <v>120</v>
      </c>
      <c r="G706" s="493"/>
      <c r="H706" s="484">
        <f t="shared" si="70"/>
        <v>0</v>
      </c>
      <c r="I706" s="492">
        <v>8</v>
      </c>
      <c r="J706" s="487">
        <f t="shared" si="71"/>
        <v>0</v>
      </c>
      <c r="K706" s="487">
        <f t="shared" si="72"/>
        <v>0</v>
      </c>
      <c r="L706" s="484">
        <f t="shared" si="73"/>
        <v>0</v>
      </c>
    </row>
    <row r="707" spans="2:13" ht="76.5" customHeight="1" x14ac:dyDescent="0.2">
      <c r="B707" s="510"/>
      <c r="C707" s="489" t="s">
        <v>768</v>
      </c>
      <c r="D707" s="490"/>
      <c r="E707" s="491" t="s">
        <v>43</v>
      </c>
      <c r="F707" s="492">
        <v>6</v>
      </c>
      <c r="G707" s="493"/>
      <c r="H707" s="484">
        <f t="shared" si="70"/>
        <v>0</v>
      </c>
      <c r="I707" s="492">
        <v>8</v>
      </c>
      <c r="J707" s="487">
        <f t="shared" si="71"/>
        <v>0</v>
      </c>
      <c r="K707" s="487">
        <f t="shared" si="72"/>
        <v>0</v>
      </c>
      <c r="L707" s="484">
        <f t="shared" si="73"/>
        <v>0</v>
      </c>
    </row>
    <row r="708" spans="2:13" ht="76.5" customHeight="1" x14ac:dyDescent="0.2">
      <c r="B708" s="511"/>
      <c r="C708" s="434" t="s">
        <v>469</v>
      </c>
      <c r="D708" s="490"/>
      <c r="E708" s="491"/>
      <c r="F708" s="492"/>
      <c r="G708" s="493"/>
      <c r="H708" s="484"/>
      <c r="I708" s="492"/>
      <c r="J708" s="487"/>
      <c r="K708" s="487"/>
      <c r="L708" s="484"/>
    </row>
    <row r="709" spans="2:13" ht="79.5" customHeight="1" x14ac:dyDescent="0.2">
      <c r="B709" s="509">
        <v>8</v>
      </c>
      <c r="C709" s="489" t="s">
        <v>362</v>
      </c>
      <c r="D709" s="490"/>
      <c r="E709" s="491" t="s">
        <v>64</v>
      </c>
      <c r="F709" s="492">
        <v>200</v>
      </c>
      <c r="G709" s="493"/>
      <c r="H709" s="484">
        <f t="shared" si="70"/>
        <v>0</v>
      </c>
      <c r="I709" s="492">
        <v>8</v>
      </c>
      <c r="J709" s="487">
        <f t="shared" si="71"/>
        <v>0</v>
      </c>
      <c r="K709" s="487">
        <f t="shared" si="72"/>
        <v>0</v>
      </c>
      <c r="L709" s="484">
        <f>G709*1.08</f>
        <v>0</v>
      </c>
      <c r="M709" s="359"/>
    </row>
    <row r="710" spans="2:13" ht="104.25" customHeight="1" x14ac:dyDescent="0.2">
      <c r="B710" s="510"/>
      <c r="C710" s="489" t="s">
        <v>769</v>
      </c>
      <c r="D710" s="490"/>
      <c r="E710" s="494" t="s">
        <v>43</v>
      </c>
      <c r="F710" s="492">
        <v>10</v>
      </c>
      <c r="G710" s="493"/>
      <c r="H710" s="484">
        <f t="shared" si="70"/>
        <v>0</v>
      </c>
      <c r="I710" s="492">
        <v>8</v>
      </c>
      <c r="J710" s="487">
        <f t="shared" si="71"/>
        <v>0</v>
      </c>
      <c r="K710" s="487">
        <f t="shared" si="72"/>
        <v>0</v>
      </c>
      <c r="L710" s="484">
        <f>G710*1.08</f>
        <v>0</v>
      </c>
    </row>
    <row r="711" spans="2:13" ht="79.5" customHeight="1" thickBot="1" x14ac:dyDescent="0.25">
      <c r="B711" s="511"/>
      <c r="C711" s="434" t="s">
        <v>469</v>
      </c>
      <c r="D711" s="490"/>
      <c r="E711" s="491"/>
      <c r="F711" s="492"/>
      <c r="G711" s="493"/>
      <c r="H711" s="496"/>
      <c r="I711" s="492"/>
      <c r="J711" s="496"/>
      <c r="K711" s="491"/>
      <c r="L711" s="497"/>
    </row>
    <row r="712" spans="2:13" ht="15.75" thickBot="1" x14ac:dyDescent="0.25">
      <c r="B712" s="374"/>
      <c r="C712" s="42"/>
      <c r="D712" s="32"/>
      <c r="E712" s="25"/>
      <c r="F712" s="24"/>
      <c r="G712" s="159"/>
      <c r="H712" s="270">
        <f>SUM(H688:H711)</f>
        <v>0</v>
      </c>
      <c r="I712" s="270"/>
      <c r="J712" s="270">
        <f t="shared" ref="J712:K712" si="74">SUM(J688:J711)</f>
        <v>0</v>
      </c>
      <c r="K712" s="270">
        <f t="shared" si="74"/>
        <v>0</v>
      </c>
      <c r="L712" s="346"/>
    </row>
    <row r="713" spans="2:13" ht="15" x14ac:dyDescent="0.2">
      <c r="B713" s="374"/>
      <c r="C713" s="42"/>
      <c r="D713" s="32"/>
      <c r="E713" s="25"/>
      <c r="F713" s="24"/>
      <c r="G713" s="159"/>
      <c r="H713" s="269"/>
      <c r="I713" s="25"/>
      <c r="J713" s="269"/>
      <c r="K713" s="269"/>
      <c r="L713" s="25"/>
    </row>
    <row r="714" spans="2:13" ht="15" x14ac:dyDescent="0.2">
      <c r="B714" s="374"/>
      <c r="C714" s="42"/>
      <c r="D714" s="32"/>
      <c r="E714" s="25"/>
      <c r="F714" s="24"/>
      <c r="G714" s="159"/>
      <c r="H714" s="134"/>
      <c r="I714" s="25"/>
      <c r="J714" s="134"/>
      <c r="K714" s="134"/>
      <c r="L714" s="25"/>
    </row>
    <row r="715" spans="2:13" ht="15" x14ac:dyDescent="0.2">
      <c r="B715" s="374"/>
      <c r="C715" s="247" t="s">
        <v>644</v>
      </c>
      <c r="D715" s="32"/>
      <c r="E715" s="25"/>
      <c r="F715" s="24"/>
      <c r="G715" s="159"/>
      <c r="H715" s="134"/>
      <c r="I715" s="25"/>
      <c r="J715" s="134"/>
      <c r="K715" s="134"/>
      <c r="L715" s="25"/>
    </row>
    <row r="716" spans="2:13" ht="15.75" thickBot="1" x14ac:dyDescent="0.25">
      <c r="B716" s="374"/>
      <c r="C716" s="42"/>
      <c r="D716" s="32"/>
      <c r="E716" s="25"/>
      <c r="F716" s="24"/>
      <c r="G716" s="159"/>
      <c r="H716" s="134"/>
      <c r="I716" s="25"/>
      <c r="J716" s="134"/>
      <c r="K716" s="134"/>
      <c r="L716" s="25"/>
    </row>
    <row r="717" spans="2:13" ht="24.75" thickBot="1" x14ac:dyDescent="0.25">
      <c r="B717" s="362" t="s">
        <v>35</v>
      </c>
      <c r="C717" s="195" t="s">
        <v>37</v>
      </c>
      <c r="D717" s="196" t="s">
        <v>36</v>
      </c>
      <c r="E717" s="107" t="s">
        <v>38</v>
      </c>
      <c r="F717" s="250" t="s">
        <v>588</v>
      </c>
      <c r="G717" s="211" t="s">
        <v>328</v>
      </c>
      <c r="H717" s="47" t="s">
        <v>42</v>
      </c>
      <c r="I717" s="194" t="s">
        <v>40</v>
      </c>
      <c r="J717" s="108" t="s">
        <v>317</v>
      </c>
      <c r="K717" s="165" t="s">
        <v>228</v>
      </c>
      <c r="L717" s="47" t="s">
        <v>41</v>
      </c>
    </row>
    <row r="718" spans="2:13" ht="20.25" customHeight="1" x14ac:dyDescent="0.2">
      <c r="B718" s="360">
        <v>1</v>
      </c>
      <c r="C718" s="41" t="s">
        <v>30</v>
      </c>
      <c r="D718" s="323"/>
      <c r="E718" s="292" t="s">
        <v>229</v>
      </c>
      <c r="F718" s="26">
        <v>1840</v>
      </c>
      <c r="G718" s="150"/>
      <c r="H718" s="7">
        <f>G718*F718</f>
        <v>0</v>
      </c>
      <c r="I718" s="17">
        <v>8</v>
      </c>
      <c r="J718" s="162">
        <f>K718-H718</f>
        <v>0</v>
      </c>
      <c r="K718" s="162">
        <f>H718*1.08</f>
        <v>0</v>
      </c>
      <c r="L718" s="7">
        <f>G718*1.08</f>
        <v>0</v>
      </c>
    </row>
    <row r="719" spans="2:13" ht="27" customHeight="1" x14ac:dyDescent="0.2">
      <c r="B719" s="360">
        <v>2</v>
      </c>
      <c r="C719" s="21" t="s">
        <v>31</v>
      </c>
      <c r="D719" s="323"/>
      <c r="E719" s="289" t="s">
        <v>229</v>
      </c>
      <c r="F719" s="205">
        <v>1400</v>
      </c>
      <c r="G719" s="150"/>
      <c r="H719" s="7">
        <f t="shared" ref="H719:H724" si="75">G719*F719</f>
        <v>0</v>
      </c>
      <c r="I719" s="17">
        <v>8</v>
      </c>
      <c r="J719" s="162">
        <v>0</v>
      </c>
      <c r="K719" s="162">
        <v>0</v>
      </c>
      <c r="L719" s="7">
        <f t="shared" ref="L719:L724" si="76">G719*1.08</f>
        <v>0</v>
      </c>
    </row>
    <row r="720" spans="2:13" ht="51" customHeight="1" x14ac:dyDescent="0.2">
      <c r="B720" s="360">
        <v>3</v>
      </c>
      <c r="C720" s="35" t="s">
        <v>134</v>
      </c>
      <c r="D720" s="124"/>
      <c r="E720" s="289" t="s">
        <v>229</v>
      </c>
      <c r="F720" s="205">
        <v>1720</v>
      </c>
      <c r="G720" s="150"/>
      <c r="H720" s="7">
        <f t="shared" si="75"/>
        <v>0</v>
      </c>
      <c r="I720" s="17">
        <v>8</v>
      </c>
      <c r="J720" s="162">
        <f t="shared" ref="J720:J724" si="77">K720-H720</f>
        <v>0</v>
      </c>
      <c r="K720" s="162">
        <f t="shared" ref="K720:K724" si="78">H720*1.08</f>
        <v>0</v>
      </c>
      <c r="L720" s="7">
        <f t="shared" si="76"/>
        <v>0</v>
      </c>
    </row>
    <row r="721" spans="2:12" ht="42.75" customHeight="1" x14ac:dyDescent="0.2">
      <c r="B721" s="360">
        <v>4</v>
      </c>
      <c r="C721" s="35" t="s">
        <v>135</v>
      </c>
      <c r="D721" s="124"/>
      <c r="E721" s="289" t="s">
        <v>229</v>
      </c>
      <c r="F721" s="205">
        <v>7800</v>
      </c>
      <c r="G721" s="150"/>
      <c r="H721" s="7">
        <f t="shared" si="75"/>
        <v>0</v>
      </c>
      <c r="I721" s="17">
        <v>8</v>
      </c>
      <c r="J721" s="162">
        <f t="shared" si="77"/>
        <v>0</v>
      </c>
      <c r="K721" s="162">
        <f t="shared" si="78"/>
        <v>0</v>
      </c>
      <c r="L721" s="7">
        <f t="shared" si="76"/>
        <v>0</v>
      </c>
    </row>
    <row r="722" spans="2:12" ht="42.75" customHeight="1" x14ac:dyDescent="0.2">
      <c r="B722" s="360">
        <v>5</v>
      </c>
      <c r="C722" s="35" t="s">
        <v>321</v>
      </c>
      <c r="D722" s="124"/>
      <c r="E722" s="289" t="s">
        <v>229</v>
      </c>
      <c r="F722" s="205">
        <v>40</v>
      </c>
      <c r="G722" s="150"/>
      <c r="H722" s="7">
        <f t="shared" si="75"/>
        <v>0</v>
      </c>
      <c r="I722" s="17">
        <v>8</v>
      </c>
      <c r="J722" s="162">
        <f t="shared" si="77"/>
        <v>0</v>
      </c>
      <c r="K722" s="162">
        <f t="shared" si="78"/>
        <v>0</v>
      </c>
      <c r="L722" s="7">
        <f t="shared" si="76"/>
        <v>0</v>
      </c>
    </row>
    <row r="723" spans="2:12" ht="27.75" customHeight="1" x14ac:dyDescent="0.2">
      <c r="B723" s="360">
        <v>6</v>
      </c>
      <c r="C723" s="35" t="s">
        <v>187</v>
      </c>
      <c r="D723" s="124"/>
      <c r="E723" s="289" t="s">
        <v>229</v>
      </c>
      <c r="F723" s="205">
        <v>5000</v>
      </c>
      <c r="G723" s="150"/>
      <c r="H723" s="7">
        <f t="shared" si="75"/>
        <v>0</v>
      </c>
      <c r="I723" s="5">
        <v>8</v>
      </c>
      <c r="J723" s="162">
        <f t="shared" si="77"/>
        <v>0</v>
      </c>
      <c r="K723" s="162">
        <f t="shared" si="78"/>
        <v>0</v>
      </c>
      <c r="L723" s="7">
        <f t="shared" si="76"/>
        <v>0</v>
      </c>
    </row>
    <row r="724" spans="2:12" ht="32.25" customHeight="1" thickBot="1" x14ac:dyDescent="0.25">
      <c r="B724" s="360">
        <v>7</v>
      </c>
      <c r="C724" s="35" t="s">
        <v>320</v>
      </c>
      <c r="D724" s="124"/>
      <c r="E724" s="289" t="s">
        <v>229</v>
      </c>
      <c r="F724" s="205">
        <v>260</v>
      </c>
      <c r="G724" s="150"/>
      <c r="H724" s="7">
        <f t="shared" si="75"/>
        <v>0</v>
      </c>
      <c r="I724" s="5">
        <v>8</v>
      </c>
      <c r="J724" s="162">
        <f t="shared" si="77"/>
        <v>0</v>
      </c>
      <c r="K724" s="162">
        <f t="shared" si="78"/>
        <v>0</v>
      </c>
      <c r="L724" s="7">
        <f t="shared" si="76"/>
        <v>0</v>
      </c>
    </row>
    <row r="725" spans="2:12" ht="15.75" thickBot="1" x14ac:dyDescent="0.25">
      <c r="B725" s="374"/>
      <c r="C725" s="42"/>
      <c r="D725" s="32"/>
      <c r="E725" s="25"/>
      <c r="F725" s="24"/>
      <c r="G725" s="159"/>
      <c r="H725" s="270">
        <f>SUM(H718:H724)</f>
        <v>0</v>
      </c>
      <c r="I725" s="25"/>
      <c r="J725" s="270">
        <f>SUM(J718:J724)</f>
        <v>0</v>
      </c>
      <c r="K725" s="270">
        <f>SUM(K718:K724)</f>
        <v>0</v>
      </c>
      <c r="L725" s="346"/>
    </row>
    <row r="726" spans="2:12" ht="15" x14ac:dyDescent="0.2">
      <c r="B726" s="374"/>
      <c r="C726" s="42"/>
      <c r="D726" s="32"/>
      <c r="E726" s="25"/>
      <c r="F726" s="24"/>
      <c r="G726" s="159"/>
      <c r="H726" s="269"/>
      <c r="I726" s="25"/>
      <c r="J726" s="269"/>
      <c r="K726" s="269"/>
      <c r="L726" s="25"/>
    </row>
    <row r="727" spans="2:12" ht="15" x14ac:dyDescent="0.2">
      <c r="B727" s="374"/>
      <c r="C727" s="42"/>
      <c r="D727" s="32"/>
      <c r="E727" s="25"/>
      <c r="F727" s="24"/>
      <c r="G727" s="159"/>
      <c r="H727" s="134"/>
      <c r="I727" s="25"/>
      <c r="J727" s="134"/>
      <c r="K727" s="134"/>
      <c r="L727" s="25"/>
    </row>
    <row r="728" spans="2:12" ht="15" x14ac:dyDescent="0.2">
      <c r="B728" s="374"/>
      <c r="C728" s="247" t="s">
        <v>645</v>
      </c>
      <c r="D728" s="32"/>
      <c r="E728" s="25"/>
      <c r="F728" s="24"/>
      <c r="G728" s="159"/>
      <c r="H728" s="134"/>
      <c r="I728" s="25"/>
      <c r="J728" s="134"/>
      <c r="K728" s="134"/>
      <c r="L728" s="25"/>
    </row>
    <row r="729" spans="2:12" ht="15.75" thickBot="1" x14ac:dyDescent="0.25">
      <c r="B729" s="374"/>
      <c r="C729" s="42"/>
      <c r="D729" s="32"/>
      <c r="E729" s="25"/>
      <c r="F729" s="24"/>
      <c r="G729" s="159"/>
      <c r="H729" s="134"/>
      <c r="I729" s="25"/>
      <c r="J729" s="134"/>
      <c r="K729" s="134"/>
      <c r="L729" s="25"/>
    </row>
    <row r="730" spans="2:12" ht="24.75" thickBot="1" x14ac:dyDescent="0.25">
      <c r="B730" s="362" t="s">
        <v>35</v>
      </c>
      <c r="C730" s="195" t="s">
        <v>37</v>
      </c>
      <c r="D730" s="196" t="s">
        <v>36</v>
      </c>
      <c r="E730" s="107" t="s">
        <v>38</v>
      </c>
      <c r="F730" s="250" t="s">
        <v>588</v>
      </c>
      <c r="G730" s="211" t="s">
        <v>328</v>
      </c>
      <c r="H730" s="47" t="s">
        <v>42</v>
      </c>
      <c r="I730" s="194" t="s">
        <v>40</v>
      </c>
      <c r="J730" s="108" t="s">
        <v>317</v>
      </c>
      <c r="K730" s="165" t="s">
        <v>228</v>
      </c>
      <c r="L730" s="47" t="s">
        <v>41</v>
      </c>
    </row>
    <row r="731" spans="2:12" ht="41.25" customHeight="1" x14ac:dyDescent="0.2">
      <c r="B731" s="374">
        <v>1</v>
      </c>
      <c r="C731" s="98" t="s">
        <v>382</v>
      </c>
      <c r="D731" s="191"/>
      <c r="E731" s="25" t="s">
        <v>64</v>
      </c>
      <c r="F731" s="24">
        <v>1760</v>
      </c>
      <c r="G731" s="159"/>
      <c r="H731" s="25">
        <f>G731*F731</f>
        <v>0</v>
      </c>
      <c r="I731" s="24">
        <v>8</v>
      </c>
      <c r="J731" s="25">
        <v>0</v>
      </c>
      <c r="K731" s="25">
        <v>0</v>
      </c>
      <c r="L731" s="25">
        <v>38.918880000000001</v>
      </c>
    </row>
    <row r="732" spans="2:12" ht="62.25" customHeight="1" thickBot="1" x14ac:dyDescent="0.25">
      <c r="B732" s="374">
        <v>2</v>
      </c>
      <c r="C732" s="98" t="s">
        <v>631</v>
      </c>
      <c r="D732" s="191"/>
      <c r="E732" s="25" t="s">
        <v>229</v>
      </c>
      <c r="F732" s="24">
        <v>128</v>
      </c>
      <c r="G732" s="159"/>
      <c r="H732" s="25">
        <f>G732*F732</f>
        <v>0</v>
      </c>
      <c r="I732" s="24">
        <v>8</v>
      </c>
      <c r="J732" s="324">
        <v>0</v>
      </c>
      <c r="K732" s="324">
        <v>0</v>
      </c>
      <c r="L732" s="25">
        <v>94.024799999999999</v>
      </c>
    </row>
    <row r="733" spans="2:12" ht="15.75" thickBot="1" x14ac:dyDescent="0.25">
      <c r="B733" s="374"/>
      <c r="C733" s="42"/>
      <c r="D733" s="32"/>
      <c r="E733" s="25"/>
      <c r="F733" s="24"/>
      <c r="G733" s="159"/>
      <c r="H733" s="270">
        <f>SUM(H731:H732)</f>
        <v>0</v>
      </c>
      <c r="I733" s="25"/>
      <c r="J733" s="270">
        <f>SUM(J731:J732)</f>
        <v>0</v>
      </c>
      <c r="K733" s="270">
        <f>SUM(K731:K732)</f>
        <v>0</v>
      </c>
      <c r="L733" s="346"/>
    </row>
    <row r="734" spans="2:12" ht="15" x14ac:dyDescent="0.2">
      <c r="B734" s="374"/>
      <c r="C734" s="42"/>
      <c r="D734" s="32"/>
      <c r="E734" s="25"/>
      <c r="F734" s="24"/>
      <c r="G734" s="159"/>
      <c r="H734" s="269"/>
      <c r="I734" s="25"/>
      <c r="J734" s="269"/>
      <c r="K734" s="269"/>
      <c r="L734" s="25"/>
    </row>
    <row r="735" spans="2:12" ht="15" x14ac:dyDescent="0.2">
      <c r="B735" s="374"/>
      <c r="C735" s="42"/>
      <c r="D735" s="32"/>
      <c r="E735" s="25"/>
      <c r="F735" s="24"/>
      <c r="G735" s="159"/>
      <c r="H735" s="134"/>
      <c r="I735" s="25"/>
      <c r="J735" s="134"/>
      <c r="K735" s="134"/>
      <c r="L735" s="25"/>
    </row>
    <row r="736" spans="2:12" ht="13.5" customHeight="1" x14ac:dyDescent="0.2">
      <c r="B736" s="531" t="s">
        <v>646</v>
      </c>
      <c r="C736" s="531"/>
      <c r="D736" s="531"/>
      <c r="E736" s="531"/>
      <c r="F736" s="531"/>
      <c r="G736" s="531"/>
      <c r="H736" s="531"/>
      <c r="I736" s="531"/>
      <c r="J736" s="531"/>
      <c r="K736" s="531"/>
      <c r="L736" s="357"/>
    </row>
    <row r="737" spans="1:31" s="68" customFormat="1" ht="13.5" thickBot="1" x14ac:dyDescent="0.25">
      <c r="A737" s="203"/>
      <c r="B737" s="366"/>
      <c r="C737" s="38"/>
      <c r="D737" s="340"/>
      <c r="E737" s="290"/>
      <c r="F737" s="293"/>
      <c r="G737" s="146"/>
      <c r="H737" s="12"/>
      <c r="I737" s="14"/>
      <c r="J737" s="12"/>
      <c r="K737" s="12"/>
      <c r="L737" s="233"/>
      <c r="M737" s="203"/>
      <c r="N737" s="203"/>
      <c r="O737" s="203"/>
      <c r="P737" s="203"/>
      <c r="Q737" s="203"/>
      <c r="R737" s="203"/>
      <c r="S737" s="203"/>
      <c r="T737" s="203"/>
      <c r="U737" s="203"/>
      <c r="V737" s="203"/>
      <c r="W737" s="203"/>
      <c r="X737" s="203"/>
      <c r="Y737" s="203"/>
      <c r="Z737" s="203"/>
      <c r="AA737" s="203"/>
      <c r="AB737" s="203"/>
      <c r="AC737" s="203"/>
      <c r="AD737" s="203"/>
      <c r="AE737" s="203"/>
    </row>
    <row r="738" spans="1:31" ht="24.75" thickBot="1" x14ac:dyDescent="0.25">
      <c r="B738" s="375" t="s">
        <v>460</v>
      </c>
      <c r="C738" s="348" t="s">
        <v>37</v>
      </c>
      <c r="D738" s="69" t="s">
        <v>36</v>
      </c>
      <c r="E738" s="18" t="s">
        <v>38</v>
      </c>
      <c r="F738" s="313" t="s">
        <v>39</v>
      </c>
      <c r="G738" s="149" t="s">
        <v>328</v>
      </c>
      <c r="H738" s="51" t="s">
        <v>42</v>
      </c>
      <c r="I738" s="19" t="s">
        <v>40</v>
      </c>
      <c r="J738" s="161" t="s">
        <v>317</v>
      </c>
      <c r="K738" s="81" t="s">
        <v>228</v>
      </c>
      <c r="L738" s="263" t="s">
        <v>41</v>
      </c>
    </row>
    <row r="739" spans="1:31" ht="60" customHeight="1" x14ac:dyDescent="0.2">
      <c r="B739" s="360">
        <v>1</v>
      </c>
      <c r="C739" s="35" t="s">
        <v>132</v>
      </c>
      <c r="D739" s="124"/>
      <c r="E739" s="289" t="s">
        <v>229</v>
      </c>
      <c r="F739" s="205">
        <v>800</v>
      </c>
      <c r="G739" s="150"/>
      <c r="H739" s="7">
        <f>G739*F739</f>
        <v>0</v>
      </c>
      <c r="I739" s="17">
        <v>8</v>
      </c>
      <c r="J739" s="162">
        <f>K739-H739</f>
        <v>0</v>
      </c>
      <c r="K739" s="162">
        <f>H739*1.08</f>
        <v>0</v>
      </c>
      <c r="L739" s="7">
        <f>G739*1.08</f>
        <v>0</v>
      </c>
    </row>
    <row r="740" spans="1:31" ht="63.75" customHeight="1" x14ac:dyDescent="0.2">
      <c r="B740" s="360">
        <v>2</v>
      </c>
      <c r="C740" s="35" t="s">
        <v>133</v>
      </c>
      <c r="D740" s="124"/>
      <c r="E740" s="289" t="s">
        <v>229</v>
      </c>
      <c r="F740" s="205">
        <v>20</v>
      </c>
      <c r="G740" s="150"/>
      <c r="H740" s="7">
        <f t="shared" ref="H740:H760" si="79">G740*F740</f>
        <v>0</v>
      </c>
      <c r="I740" s="17">
        <v>8</v>
      </c>
      <c r="J740" s="162">
        <f t="shared" ref="J740:J760" si="80">K740-H740</f>
        <v>0</v>
      </c>
      <c r="K740" s="162">
        <f t="shared" ref="K740:K760" si="81">H740*1.08</f>
        <v>0</v>
      </c>
      <c r="L740" s="7">
        <f t="shared" ref="L740:L760" si="82">G740*1.08</f>
        <v>0</v>
      </c>
    </row>
    <row r="741" spans="1:31" ht="97.5" customHeight="1" x14ac:dyDescent="0.2">
      <c r="B741" s="360">
        <v>3</v>
      </c>
      <c r="C741" s="57" t="s">
        <v>589</v>
      </c>
      <c r="D741" s="325"/>
      <c r="E741" s="326" t="s">
        <v>43</v>
      </c>
      <c r="F741" s="298">
        <v>260</v>
      </c>
      <c r="G741" s="150"/>
      <c r="H741" s="7">
        <f t="shared" si="79"/>
        <v>0</v>
      </c>
      <c r="I741" s="327">
        <v>8</v>
      </c>
      <c r="J741" s="162">
        <f t="shared" si="80"/>
        <v>0</v>
      </c>
      <c r="K741" s="162">
        <f t="shared" si="81"/>
        <v>0</v>
      </c>
      <c r="L741" s="7">
        <f t="shared" si="82"/>
        <v>0</v>
      </c>
    </row>
    <row r="742" spans="1:31" ht="66" customHeight="1" x14ac:dyDescent="0.2">
      <c r="B742" s="360">
        <v>4</v>
      </c>
      <c r="C742" s="35" t="s">
        <v>154</v>
      </c>
      <c r="D742" s="124"/>
      <c r="E742" s="289" t="s">
        <v>229</v>
      </c>
      <c r="F742" s="205">
        <v>30000</v>
      </c>
      <c r="G742" s="150"/>
      <c r="H742" s="7">
        <f t="shared" si="79"/>
        <v>0</v>
      </c>
      <c r="I742" s="17">
        <v>8</v>
      </c>
      <c r="J742" s="162">
        <f t="shared" si="80"/>
        <v>0</v>
      </c>
      <c r="K742" s="162">
        <f t="shared" si="81"/>
        <v>0</v>
      </c>
      <c r="L742" s="7">
        <f t="shared" si="82"/>
        <v>0</v>
      </c>
    </row>
    <row r="743" spans="1:31" ht="71.25" customHeight="1" x14ac:dyDescent="0.2">
      <c r="B743" s="360">
        <v>5</v>
      </c>
      <c r="C743" s="35" t="s">
        <v>155</v>
      </c>
      <c r="D743" s="124"/>
      <c r="E743" s="289" t="s">
        <v>229</v>
      </c>
      <c r="F743" s="205">
        <v>10000</v>
      </c>
      <c r="G743" s="150"/>
      <c r="H743" s="7">
        <f t="shared" si="79"/>
        <v>0</v>
      </c>
      <c r="I743" s="17">
        <v>8</v>
      </c>
      <c r="J743" s="162">
        <f t="shared" si="80"/>
        <v>0</v>
      </c>
      <c r="K743" s="162">
        <f t="shared" si="81"/>
        <v>0</v>
      </c>
      <c r="L743" s="7">
        <f t="shared" si="82"/>
        <v>0</v>
      </c>
    </row>
    <row r="744" spans="1:31" ht="68.25" customHeight="1" x14ac:dyDescent="0.2">
      <c r="B744" s="360">
        <v>6</v>
      </c>
      <c r="C744" s="35" t="s">
        <v>156</v>
      </c>
      <c r="D744" s="124"/>
      <c r="E744" s="289" t="s">
        <v>229</v>
      </c>
      <c r="F744" s="205">
        <v>24800</v>
      </c>
      <c r="G744" s="150"/>
      <c r="H744" s="7">
        <f t="shared" si="79"/>
        <v>0</v>
      </c>
      <c r="I744" s="17">
        <v>8</v>
      </c>
      <c r="J744" s="162">
        <f t="shared" si="80"/>
        <v>0</v>
      </c>
      <c r="K744" s="162">
        <f t="shared" si="81"/>
        <v>0</v>
      </c>
      <c r="L744" s="7">
        <f t="shared" si="82"/>
        <v>0</v>
      </c>
    </row>
    <row r="745" spans="1:31" ht="61.5" customHeight="1" x14ac:dyDescent="0.2">
      <c r="B745" s="360">
        <v>7</v>
      </c>
      <c r="C745" s="35" t="s">
        <v>304</v>
      </c>
      <c r="D745" s="126"/>
      <c r="E745" s="289" t="s">
        <v>229</v>
      </c>
      <c r="F745" s="205">
        <v>1100</v>
      </c>
      <c r="G745" s="150"/>
      <c r="H745" s="7">
        <f t="shared" si="79"/>
        <v>0</v>
      </c>
      <c r="I745" s="17">
        <v>8</v>
      </c>
      <c r="J745" s="162">
        <f t="shared" si="80"/>
        <v>0</v>
      </c>
      <c r="K745" s="162">
        <f t="shared" si="81"/>
        <v>0</v>
      </c>
      <c r="L745" s="7">
        <f t="shared" si="82"/>
        <v>0</v>
      </c>
    </row>
    <row r="746" spans="1:31" ht="78.75" customHeight="1" x14ac:dyDescent="0.2">
      <c r="B746" s="360">
        <v>8</v>
      </c>
      <c r="C746" s="35" t="s">
        <v>303</v>
      </c>
      <c r="D746" s="124"/>
      <c r="E746" s="289" t="s">
        <v>229</v>
      </c>
      <c r="F746" s="205">
        <v>7600</v>
      </c>
      <c r="G746" s="150"/>
      <c r="H746" s="7">
        <f t="shared" si="79"/>
        <v>0</v>
      </c>
      <c r="I746" s="17">
        <v>8</v>
      </c>
      <c r="J746" s="162">
        <f t="shared" si="80"/>
        <v>0</v>
      </c>
      <c r="K746" s="162">
        <f t="shared" si="81"/>
        <v>0</v>
      </c>
      <c r="L746" s="7">
        <f t="shared" si="82"/>
        <v>0</v>
      </c>
    </row>
    <row r="747" spans="1:31" ht="69" customHeight="1" x14ac:dyDescent="0.2">
      <c r="B747" s="360">
        <v>9</v>
      </c>
      <c r="C747" s="35" t="s">
        <v>671</v>
      </c>
      <c r="D747" s="127"/>
      <c r="E747" s="289" t="s">
        <v>229</v>
      </c>
      <c r="F747" s="205">
        <v>24</v>
      </c>
      <c r="G747" s="150"/>
      <c r="H747" s="7">
        <f t="shared" si="79"/>
        <v>0</v>
      </c>
      <c r="I747" s="5">
        <v>8</v>
      </c>
      <c r="J747" s="162">
        <f t="shared" si="80"/>
        <v>0</v>
      </c>
      <c r="K747" s="162">
        <f t="shared" si="81"/>
        <v>0</v>
      </c>
      <c r="L747" s="7">
        <f t="shared" si="82"/>
        <v>0</v>
      </c>
    </row>
    <row r="748" spans="1:31" ht="67.5" customHeight="1" x14ac:dyDescent="0.2">
      <c r="B748" s="360">
        <v>10</v>
      </c>
      <c r="C748" s="35" t="s">
        <v>670</v>
      </c>
      <c r="D748" s="127"/>
      <c r="E748" s="289" t="s">
        <v>229</v>
      </c>
      <c r="F748" s="205">
        <v>800</v>
      </c>
      <c r="G748" s="150"/>
      <c r="H748" s="7">
        <f t="shared" si="79"/>
        <v>0</v>
      </c>
      <c r="I748" s="5">
        <v>8</v>
      </c>
      <c r="J748" s="162">
        <f t="shared" si="80"/>
        <v>0</v>
      </c>
      <c r="K748" s="162">
        <f t="shared" si="81"/>
        <v>0</v>
      </c>
      <c r="L748" s="7">
        <f t="shared" si="82"/>
        <v>0</v>
      </c>
    </row>
    <row r="749" spans="1:31" ht="83.25" customHeight="1" x14ac:dyDescent="0.2">
      <c r="B749" s="360">
        <v>11</v>
      </c>
      <c r="C749" s="35" t="s">
        <v>669</v>
      </c>
      <c r="D749" s="328"/>
      <c r="E749" s="289" t="s">
        <v>229</v>
      </c>
      <c r="F749" s="205">
        <v>8</v>
      </c>
      <c r="G749" s="150"/>
      <c r="H749" s="7">
        <f t="shared" si="79"/>
        <v>0</v>
      </c>
      <c r="I749" s="5">
        <v>8</v>
      </c>
      <c r="J749" s="162">
        <f t="shared" si="80"/>
        <v>0</v>
      </c>
      <c r="K749" s="162">
        <f t="shared" si="81"/>
        <v>0</v>
      </c>
      <c r="L749" s="7">
        <f t="shared" si="82"/>
        <v>0</v>
      </c>
    </row>
    <row r="750" spans="1:31" ht="106.5" customHeight="1" x14ac:dyDescent="0.2">
      <c r="B750" s="360">
        <v>12</v>
      </c>
      <c r="C750" s="35" t="s">
        <v>668</v>
      </c>
      <c r="D750" s="328"/>
      <c r="E750" s="289" t="s">
        <v>229</v>
      </c>
      <c r="F750" s="205">
        <v>1400</v>
      </c>
      <c r="G750" s="150"/>
      <c r="H750" s="7">
        <f t="shared" si="79"/>
        <v>0</v>
      </c>
      <c r="I750" s="5">
        <v>8</v>
      </c>
      <c r="J750" s="162">
        <f t="shared" si="80"/>
        <v>0</v>
      </c>
      <c r="K750" s="162">
        <f t="shared" si="81"/>
        <v>0</v>
      </c>
      <c r="L750" s="7">
        <f t="shared" si="82"/>
        <v>0</v>
      </c>
    </row>
    <row r="751" spans="1:31" ht="66.75" customHeight="1" x14ac:dyDescent="0.2">
      <c r="B751" s="360">
        <v>13</v>
      </c>
      <c r="C751" s="35" t="s">
        <v>464</v>
      </c>
      <c r="D751" s="127"/>
      <c r="E751" s="289" t="s">
        <v>229</v>
      </c>
      <c r="F751" s="205">
        <v>18000</v>
      </c>
      <c r="G751" s="150"/>
      <c r="H751" s="7">
        <f t="shared" si="79"/>
        <v>0</v>
      </c>
      <c r="I751" s="5">
        <v>5</v>
      </c>
      <c r="J751" s="162">
        <f t="shared" si="80"/>
        <v>0</v>
      </c>
      <c r="K751" s="162">
        <f t="shared" si="81"/>
        <v>0</v>
      </c>
      <c r="L751" s="7">
        <f t="shared" si="82"/>
        <v>0</v>
      </c>
    </row>
    <row r="752" spans="1:31" ht="60.75" customHeight="1" x14ac:dyDescent="0.2">
      <c r="B752" s="360">
        <v>14</v>
      </c>
      <c r="C752" s="35" t="s">
        <v>544</v>
      </c>
      <c r="D752" s="124"/>
      <c r="E752" s="289" t="s">
        <v>229</v>
      </c>
      <c r="F752" s="205">
        <v>20800</v>
      </c>
      <c r="G752" s="150"/>
      <c r="H752" s="7">
        <f t="shared" si="79"/>
        <v>0</v>
      </c>
      <c r="I752" s="5">
        <v>8</v>
      </c>
      <c r="J752" s="162">
        <f t="shared" si="80"/>
        <v>0</v>
      </c>
      <c r="K752" s="162">
        <f t="shared" si="81"/>
        <v>0</v>
      </c>
      <c r="L752" s="7">
        <f t="shared" si="82"/>
        <v>0</v>
      </c>
    </row>
    <row r="753" spans="2:12" ht="27" hidden="1" customHeight="1" x14ac:dyDescent="0.2">
      <c r="B753" s="360">
        <v>15</v>
      </c>
      <c r="C753" s="34" t="s">
        <v>287</v>
      </c>
      <c r="D753" s="124"/>
      <c r="E753" s="289"/>
      <c r="F753" s="205">
        <v>0</v>
      </c>
      <c r="G753" s="150"/>
      <c r="H753" s="7">
        <f t="shared" si="79"/>
        <v>0</v>
      </c>
      <c r="I753" s="5"/>
      <c r="J753" s="162">
        <f t="shared" si="80"/>
        <v>0</v>
      </c>
      <c r="K753" s="162">
        <f t="shared" si="81"/>
        <v>0</v>
      </c>
      <c r="L753" s="7">
        <f t="shared" si="82"/>
        <v>0</v>
      </c>
    </row>
    <row r="754" spans="2:12" ht="57.75" customHeight="1" x14ac:dyDescent="0.2">
      <c r="B754" s="360">
        <v>16</v>
      </c>
      <c r="C754" s="35" t="s">
        <v>305</v>
      </c>
      <c r="D754" s="124"/>
      <c r="E754" s="289" t="s">
        <v>229</v>
      </c>
      <c r="F754" s="205">
        <v>1000</v>
      </c>
      <c r="G754" s="150"/>
      <c r="H754" s="7">
        <f t="shared" si="79"/>
        <v>0</v>
      </c>
      <c r="I754" s="5">
        <v>8</v>
      </c>
      <c r="J754" s="162">
        <f t="shared" si="80"/>
        <v>0</v>
      </c>
      <c r="K754" s="162">
        <f t="shared" si="81"/>
        <v>0</v>
      </c>
      <c r="L754" s="7">
        <f t="shared" si="82"/>
        <v>0</v>
      </c>
    </row>
    <row r="755" spans="2:12" ht="147" customHeight="1" x14ac:dyDescent="0.2">
      <c r="B755" s="360">
        <v>17</v>
      </c>
      <c r="C755" s="35" t="s">
        <v>667</v>
      </c>
      <c r="D755" s="127"/>
      <c r="E755" s="289" t="s">
        <v>229</v>
      </c>
      <c r="F755" s="205">
        <v>620</v>
      </c>
      <c r="G755" s="150"/>
      <c r="H755" s="7">
        <f t="shared" si="79"/>
        <v>0</v>
      </c>
      <c r="I755" s="5">
        <v>8</v>
      </c>
      <c r="J755" s="162">
        <f t="shared" si="80"/>
        <v>0</v>
      </c>
      <c r="K755" s="162">
        <f t="shared" si="81"/>
        <v>0</v>
      </c>
      <c r="L755" s="7">
        <f t="shared" si="82"/>
        <v>0</v>
      </c>
    </row>
    <row r="756" spans="2:12" ht="150.75" customHeight="1" x14ac:dyDescent="0.2">
      <c r="B756" s="360">
        <v>18</v>
      </c>
      <c r="C756" s="35" t="s">
        <v>666</v>
      </c>
      <c r="D756" s="127"/>
      <c r="E756" s="289" t="s">
        <v>64</v>
      </c>
      <c r="F756" s="205">
        <v>90</v>
      </c>
      <c r="G756" s="150"/>
      <c r="H756" s="7">
        <f t="shared" si="79"/>
        <v>0</v>
      </c>
      <c r="I756" s="5">
        <v>8</v>
      </c>
      <c r="J756" s="162">
        <f t="shared" si="80"/>
        <v>0</v>
      </c>
      <c r="K756" s="162">
        <f t="shared" si="81"/>
        <v>0</v>
      </c>
      <c r="L756" s="7">
        <f t="shared" si="82"/>
        <v>0</v>
      </c>
    </row>
    <row r="757" spans="2:12" ht="126.75" customHeight="1" x14ac:dyDescent="0.2">
      <c r="B757" s="360">
        <v>19</v>
      </c>
      <c r="C757" s="35" t="s">
        <v>371</v>
      </c>
      <c r="D757" s="271"/>
      <c r="E757" s="289" t="s">
        <v>229</v>
      </c>
      <c r="F757" s="205">
        <v>170</v>
      </c>
      <c r="G757" s="150"/>
      <c r="H757" s="7">
        <f t="shared" si="79"/>
        <v>0</v>
      </c>
      <c r="I757" s="5">
        <v>8</v>
      </c>
      <c r="J757" s="162">
        <f t="shared" si="80"/>
        <v>0</v>
      </c>
      <c r="K757" s="162">
        <f t="shared" si="81"/>
        <v>0</v>
      </c>
      <c r="L757" s="7">
        <f t="shared" si="82"/>
        <v>0</v>
      </c>
    </row>
    <row r="758" spans="2:12" ht="149.25" customHeight="1" x14ac:dyDescent="0.2">
      <c r="B758" s="360">
        <v>20</v>
      </c>
      <c r="C758" s="35" t="s">
        <v>665</v>
      </c>
      <c r="D758" s="271"/>
      <c r="E758" s="289" t="s">
        <v>229</v>
      </c>
      <c r="F758" s="287">
        <v>20</v>
      </c>
      <c r="G758" s="150"/>
      <c r="H758" s="7">
        <f t="shared" si="79"/>
        <v>0</v>
      </c>
      <c r="I758" s="5">
        <v>8</v>
      </c>
      <c r="J758" s="162">
        <f t="shared" si="80"/>
        <v>0</v>
      </c>
      <c r="K758" s="162">
        <f t="shared" si="81"/>
        <v>0</v>
      </c>
      <c r="L758" s="7">
        <f t="shared" si="82"/>
        <v>0</v>
      </c>
    </row>
    <row r="759" spans="2:12" ht="197.25" customHeight="1" x14ac:dyDescent="0.2">
      <c r="B759" s="360">
        <v>21</v>
      </c>
      <c r="C759" s="35" t="s">
        <v>664</v>
      </c>
      <c r="D759" s="126"/>
      <c r="E759" s="289" t="s">
        <v>229</v>
      </c>
      <c r="F759" s="287">
        <v>1500</v>
      </c>
      <c r="G759" s="150"/>
      <c r="H759" s="7">
        <f t="shared" si="79"/>
        <v>0</v>
      </c>
      <c r="I759" s="5">
        <v>8</v>
      </c>
      <c r="J759" s="162">
        <f t="shared" si="80"/>
        <v>0</v>
      </c>
      <c r="K759" s="162">
        <f t="shared" si="81"/>
        <v>0</v>
      </c>
      <c r="L759" s="7">
        <f t="shared" si="82"/>
        <v>0</v>
      </c>
    </row>
    <row r="760" spans="2:12" ht="150" customHeight="1" x14ac:dyDescent="0.2">
      <c r="B760" s="360">
        <v>22</v>
      </c>
      <c r="C760" s="35" t="s">
        <v>315</v>
      </c>
      <c r="D760" s="272"/>
      <c r="E760" s="289" t="s">
        <v>229</v>
      </c>
      <c r="F760" s="205">
        <v>10</v>
      </c>
      <c r="G760" s="150"/>
      <c r="H760" s="7">
        <f t="shared" si="79"/>
        <v>0</v>
      </c>
      <c r="I760" s="17">
        <v>8</v>
      </c>
      <c r="J760" s="162">
        <f t="shared" si="80"/>
        <v>0</v>
      </c>
      <c r="K760" s="162">
        <f t="shared" si="81"/>
        <v>0</v>
      </c>
      <c r="L760" s="7">
        <f t="shared" si="82"/>
        <v>0</v>
      </c>
    </row>
    <row r="761" spans="2:12" ht="38.25" customHeight="1" x14ac:dyDescent="0.2">
      <c r="B761" s="360">
        <v>23</v>
      </c>
      <c r="C761" s="35" t="s">
        <v>230</v>
      </c>
      <c r="D761" s="123"/>
      <c r="E761" s="289" t="s">
        <v>229</v>
      </c>
      <c r="F761" s="205">
        <v>560</v>
      </c>
      <c r="G761" s="150"/>
      <c r="H761" s="7">
        <f>G761*F761</f>
        <v>0</v>
      </c>
      <c r="I761" s="17">
        <v>8</v>
      </c>
      <c r="J761" s="162">
        <f>K761-H761</f>
        <v>0</v>
      </c>
      <c r="K761" s="162">
        <f>H761*1.08</f>
        <v>0</v>
      </c>
      <c r="L761" s="7">
        <f>G761*1.08</f>
        <v>0</v>
      </c>
    </row>
    <row r="762" spans="2:12" ht="121.5" customHeight="1" x14ac:dyDescent="0.2">
      <c r="B762" s="360">
        <v>24</v>
      </c>
      <c r="C762" s="35" t="s">
        <v>364</v>
      </c>
      <c r="D762" s="124"/>
      <c r="E762" s="289" t="s">
        <v>43</v>
      </c>
      <c r="F762" s="205">
        <v>128</v>
      </c>
      <c r="G762" s="150"/>
      <c r="H762" s="7">
        <f t="shared" ref="H762:H773" si="83">G762*F762</f>
        <v>0</v>
      </c>
      <c r="I762" s="17">
        <v>8</v>
      </c>
      <c r="J762" s="162">
        <f t="shared" ref="J762:J773" si="84">K762-H762</f>
        <v>0</v>
      </c>
      <c r="K762" s="162">
        <f t="shared" ref="K762:K773" si="85">H762*1.08</f>
        <v>0</v>
      </c>
      <c r="L762" s="7">
        <f t="shared" ref="L762:L773" si="86">G762*1.08</f>
        <v>0</v>
      </c>
    </row>
    <row r="763" spans="2:12" ht="34.5" customHeight="1" x14ac:dyDescent="0.2">
      <c r="B763" s="360">
        <v>25</v>
      </c>
      <c r="C763" s="35" t="s">
        <v>383</v>
      </c>
      <c r="D763" s="124"/>
      <c r="E763" s="289" t="s">
        <v>229</v>
      </c>
      <c r="F763" s="205">
        <v>440</v>
      </c>
      <c r="G763" s="150"/>
      <c r="H763" s="7">
        <f t="shared" si="83"/>
        <v>0</v>
      </c>
      <c r="I763" s="17">
        <v>8</v>
      </c>
      <c r="J763" s="162">
        <f t="shared" si="84"/>
        <v>0</v>
      </c>
      <c r="K763" s="162">
        <f t="shared" si="85"/>
        <v>0</v>
      </c>
      <c r="L763" s="7">
        <f t="shared" si="86"/>
        <v>0</v>
      </c>
    </row>
    <row r="764" spans="2:12" ht="32.25" customHeight="1" x14ac:dyDescent="0.2">
      <c r="B764" s="360">
        <v>26</v>
      </c>
      <c r="C764" s="35" t="s">
        <v>384</v>
      </c>
      <c r="D764" s="124"/>
      <c r="E764" s="289" t="s">
        <v>229</v>
      </c>
      <c r="F764" s="205">
        <v>560</v>
      </c>
      <c r="G764" s="150"/>
      <c r="H764" s="7">
        <f t="shared" si="83"/>
        <v>0</v>
      </c>
      <c r="I764" s="17">
        <v>8</v>
      </c>
      <c r="J764" s="162">
        <f t="shared" si="84"/>
        <v>0</v>
      </c>
      <c r="K764" s="162">
        <f t="shared" si="85"/>
        <v>0</v>
      </c>
      <c r="L764" s="7">
        <f t="shared" si="86"/>
        <v>0</v>
      </c>
    </row>
    <row r="765" spans="2:12" ht="41.25" customHeight="1" x14ac:dyDescent="0.2">
      <c r="B765" s="360">
        <v>27</v>
      </c>
      <c r="C765" s="43" t="s">
        <v>542</v>
      </c>
      <c r="D765" s="43"/>
      <c r="E765" s="288" t="s">
        <v>43</v>
      </c>
      <c r="F765" s="241">
        <v>2</v>
      </c>
      <c r="G765" s="150"/>
      <c r="H765" s="7">
        <f t="shared" si="83"/>
        <v>0</v>
      </c>
      <c r="I765" s="17">
        <v>8</v>
      </c>
      <c r="J765" s="162">
        <f t="shared" si="84"/>
        <v>0</v>
      </c>
      <c r="K765" s="162">
        <f t="shared" si="85"/>
        <v>0</v>
      </c>
      <c r="L765" s="7">
        <f t="shared" si="86"/>
        <v>0</v>
      </c>
    </row>
    <row r="766" spans="2:12" ht="81" customHeight="1" x14ac:dyDescent="0.2">
      <c r="B766" s="360">
        <v>28</v>
      </c>
      <c r="C766" s="35" t="s">
        <v>319</v>
      </c>
      <c r="D766" s="125"/>
      <c r="E766" s="289" t="s">
        <v>229</v>
      </c>
      <c r="F766" s="205">
        <v>60</v>
      </c>
      <c r="G766" s="150"/>
      <c r="H766" s="7">
        <f t="shared" si="83"/>
        <v>0</v>
      </c>
      <c r="I766" s="17">
        <v>8</v>
      </c>
      <c r="J766" s="162">
        <f t="shared" si="84"/>
        <v>0</v>
      </c>
      <c r="K766" s="162">
        <f t="shared" si="85"/>
        <v>0</v>
      </c>
      <c r="L766" s="7">
        <f t="shared" si="86"/>
        <v>0</v>
      </c>
    </row>
    <row r="767" spans="2:12" ht="51" customHeight="1" x14ac:dyDescent="0.2">
      <c r="B767" s="360">
        <v>29</v>
      </c>
      <c r="C767" s="35" t="s">
        <v>663</v>
      </c>
      <c r="D767" s="125"/>
      <c r="E767" s="289" t="s">
        <v>64</v>
      </c>
      <c r="F767" s="205">
        <v>140</v>
      </c>
      <c r="G767" s="150"/>
      <c r="H767" s="7">
        <f t="shared" si="83"/>
        <v>0</v>
      </c>
      <c r="I767" s="17">
        <v>8</v>
      </c>
      <c r="J767" s="162">
        <f t="shared" si="84"/>
        <v>0</v>
      </c>
      <c r="K767" s="162">
        <f t="shared" si="85"/>
        <v>0</v>
      </c>
      <c r="L767" s="7">
        <f t="shared" si="86"/>
        <v>0</v>
      </c>
    </row>
    <row r="768" spans="2:12" ht="60.75" customHeight="1" x14ac:dyDescent="0.2">
      <c r="B768" s="360">
        <v>30</v>
      </c>
      <c r="C768" s="35" t="s">
        <v>365</v>
      </c>
      <c r="D768" s="125"/>
      <c r="E768" s="289" t="s">
        <v>229</v>
      </c>
      <c r="F768" s="205">
        <v>10</v>
      </c>
      <c r="G768" s="150"/>
      <c r="H768" s="7">
        <f t="shared" si="83"/>
        <v>0</v>
      </c>
      <c r="I768" s="17">
        <v>8</v>
      </c>
      <c r="J768" s="162">
        <f t="shared" si="84"/>
        <v>0</v>
      </c>
      <c r="K768" s="162">
        <f t="shared" si="85"/>
        <v>0</v>
      </c>
      <c r="L768" s="7">
        <f t="shared" si="86"/>
        <v>0</v>
      </c>
    </row>
    <row r="769" spans="2:12" ht="46.5" customHeight="1" x14ac:dyDescent="0.2">
      <c r="B769" s="360">
        <v>31</v>
      </c>
      <c r="C769" s="35" t="s">
        <v>662</v>
      </c>
      <c r="D769" s="125"/>
      <c r="E769" s="289" t="s">
        <v>229</v>
      </c>
      <c r="F769" s="205">
        <v>490</v>
      </c>
      <c r="G769" s="150"/>
      <c r="H769" s="7">
        <f t="shared" si="83"/>
        <v>0</v>
      </c>
      <c r="I769" s="17">
        <v>8</v>
      </c>
      <c r="J769" s="162">
        <f t="shared" si="84"/>
        <v>0</v>
      </c>
      <c r="K769" s="162">
        <f t="shared" si="85"/>
        <v>0</v>
      </c>
      <c r="L769" s="7">
        <f t="shared" si="86"/>
        <v>0</v>
      </c>
    </row>
    <row r="770" spans="2:12" ht="46.5" customHeight="1" x14ac:dyDescent="0.2">
      <c r="B770" s="360">
        <v>32</v>
      </c>
      <c r="C770" s="35" t="s">
        <v>374</v>
      </c>
      <c r="D770" s="123"/>
      <c r="E770" s="289" t="s">
        <v>43</v>
      </c>
      <c r="F770" s="205">
        <v>40</v>
      </c>
      <c r="G770" s="150"/>
      <c r="H770" s="7">
        <f t="shared" si="83"/>
        <v>0</v>
      </c>
      <c r="I770" s="17">
        <v>8</v>
      </c>
      <c r="J770" s="162">
        <f t="shared" si="84"/>
        <v>0</v>
      </c>
      <c r="K770" s="162">
        <f t="shared" si="85"/>
        <v>0</v>
      </c>
      <c r="L770" s="7">
        <f t="shared" si="86"/>
        <v>0</v>
      </c>
    </row>
    <row r="771" spans="2:12" ht="33.75" customHeight="1" x14ac:dyDescent="0.2">
      <c r="B771" s="360">
        <v>33</v>
      </c>
      <c r="C771" s="35" t="s">
        <v>661</v>
      </c>
      <c r="D771" s="123"/>
      <c r="E771" s="289" t="s">
        <v>43</v>
      </c>
      <c r="F771" s="205">
        <v>2</v>
      </c>
      <c r="G771" s="150"/>
      <c r="H771" s="7">
        <f t="shared" si="83"/>
        <v>0</v>
      </c>
      <c r="I771" s="17">
        <v>8</v>
      </c>
      <c r="J771" s="162">
        <f t="shared" si="84"/>
        <v>0</v>
      </c>
      <c r="K771" s="162">
        <f t="shared" si="85"/>
        <v>0</v>
      </c>
      <c r="L771" s="7">
        <f t="shared" si="86"/>
        <v>0</v>
      </c>
    </row>
    <row r="772" spans="2:12" ht="35.25" customHeight="1" x14ac:dyDescent="0.2">
      <c r="B772" s="360">
        <v>34</v>
      </c>
      <c r="C772" s="43" t="s">
        <v>85</v>
      </c>
      <c r="D772" s="115"/>
      <c r="E772" s="287" t="s">
        <v>43</v>
      </c>
      <c r="F772" s="287">
        <v>80</v>
      </c>
      <c r="G772" s="150"/>
      <c r="H772" s="7">
        <f t="shared" si="83"/>
        <v>0</v>
      </c>
      <c r="I772" s="17">
        <v>8</v>
      </c>
      <c r="J772" s="162">
        <f t="shared" si="84"/>
        <v>0</v>
      </c>
      <c r="K772" s="162">
        <f t="shared" si="85"/>
        <v>0</v>
      </c>
      <c r="L772" s="7">
        <f t="shared" si="86"/>
        <v>0</v>
      </c>
    </row>
    <row r="773" spans="2:12" ht="35.25" customHeight="1" thickBot="1" x14ac:dyDescent="0.25">
      <c r="B773" s="360">
        <v>35</v>
      </c>
      <c r="C773" s="43" t="s">
        <v>75</v>
      </c>
      <c r="D773" s="115"/>
      <c r="E773" s="287" t="s">
        <v>43</v>
      </c>
      <c r="F773" s="287">
        <v>22</v>
      </c>
      <c r="G773" s="150"/>
      <c r="H773" s="7">
        <f t="shared" si="83"/>
        <v>0</v>
      </c>
      <c r="I773" s="17">
        <v>8</v>
      </c>
      <c r="J773" s="162">
        <f t="shared" si="84"/>
        <v>0</v>
      </c>
      <c r="K773" s="162">
        <f t="shared" si="85"/>
        <v>0</v>
      </c>
      <c r="L773" s="7">
        <f t="shared" si="86"/>
        <v>0</v>
      </c>
    </row>
    <row r="774" spans="2:12" ht="13.5" thickBot="1" x14ac:dyDescent="0.25">
      <c r="B774" s="360"/>
      <c r="C774" s="35"/>
      <c r="D774" s="109"/>
      <c r="E774" s="289"/>
      <c r="F774" s="287"/>
      <c r="G774" s="151"/>
      <c r="H774" s="169">
        <f>SUM(H739:H773)</f>
        <v>0</v>
      </c>
      <c r="I774" s="33"/>
      <c r="J774" s="226">
        <f>SUM(J739:J773)</f>
        <v>0</v>
      </c>
      <c r="K774" s="169">
        <f>SUM(K739:K773)</f>
        <v>0</v>
      </c>
      <c r="L774" s="341"/>
    </row>
    <row r="775" spans="2:12" x14ac:dyDescent="0.2">
      <c r="B775" s="376"/>
      <c r="C775" s="29"/>
      <c r="D775" s="128"/>
      <c r="E775" s="289"/>
      <c r="F775" s="287"/>
      <c r="G775" s="154"/>
      <c r="H775" s="239"/>
      <c r="I775" s="33"/>
      <c r="J775" s="208"/>
      <c r="K775" s="208"/>
      <c r="L775" s="6"/>
    </row>
    <row r="776" spans="2:12" ht="26.25" customHeight="1" x14ac:dyDescent="0.2">
      <c r="B776" s="376"/>
      <c r="C776" s="274"/>
      <c r="D776" s="275"/>
      <c r="E776" s="276"/>
      <c r="F776" s="329"/>
      <c r="G776" s="277"/>
      <c r="H776" s="278"/>
      <c r="I776" s="279"/>
      <c r="J776" s="280"/>
      <c r="K776" s="280"/>
      <c r="L776" s="277"/>
    </row>
    <row r="777" spans="2:12" x14ac:dyDescent="0.2">
      <c r="B777" s="376"/>
      <c r="C777" s="21"/>
      <c r="D777" s="129"/>
      <c r="E777" s="10"/>
      <c r="F777" s="330"/>
      <c r="G777" s="154"/>
      <c r="H777" s="3"/>
      <c r="I777" s="11"/>
      <c r="J777" s="80"/>
      <c r="K777" s="80"/>
      <c r="L777" s="6"/>
    </row>
    <row r="778" spans="2:12" x14ac:dyDescent="0.2">
      <c r="B778" s="360"/>
      <c r="C778" s="43"/>
      <c r="D778" s="116"/>
      <c r="E778" s="205"/>
      <c r="F778" s="205"/>
      <c r="G778" s="154"/>
      <c r="H778" s="3"/>
      <c r="I778" s="5"/>
      <c r="J778" s="80"/>
      <c r="K778" s="80"/>
      <c r="L778" s="6"/>
    </row>
    <row r="779" spans="2:12" x14ac:dyDescent="0.2">
      <c r="B779" s="360"/>
      <c r="C779" s="40"/>
      <c r="D779" s="128"/>
      <c r="E779" s="289"/>
      <c r="F779" s="287"/>
      <c r="G779" s="157"/>
      <c r="H779" s="9"/>
      <c r="I779" s="33"/>
      <c r="J779" s="135"/>
      <c r="K779" s="135"/>
      <c r="L779" s="1"/>
    </row>
    <row r="780" spans="2:12" ht="24" customHeight="1" x14ac:dyDescent="0.2">
      <c r="B780" s="360"/>
      <c r="C780" s="534" t="s">
        <v>647</v>
      </c>
      <c r="D780" s="535"/>
      <c r="E780" s="289"/>
      <c r="F780" s="287"/>
      <c r="G780" s="157"/>
      <c r="H780" s="232"/>
      <c r="I780" s="33"/>
      <c r="J780" s="135"/>
      <c r="K780" s="135"/>
      <c r="L780" s="231"/>
    </row>
    <row r="781" spans="2:12" ht="13.5" thickBot="1" x14ac:dyDescent="0.25">
      <c r="B781" s="378"/>
      <c r="C781" s="180"/>
      <c r="D781" s="130"/>
      <c r="E781" s="290"/>
      <c r="F781" s="293"/>
      <c r="G781" s="153"/>
      <c r="H781" s="175"/>
      <c r="I781" s="14"/>
      <c r="J781" s="176"/>
      <c r="K781" s="176"/>
      <c r="L781" s="233"/>
    </row>
    <row r="782" spans="2:12" ht="24.75" thickBot="1" x14ac:dyDescent="0.25">
      <c r="B782" s="369" t="s">
        <v>35</v>
      </c>
      <c r="C782" s="70" t="s">
        <v>37</v>
      </c>
      <c r="D782" s="69" t="s">
        <v>36</v>
      </c>
      <c r="E782" s="18" t="s">
        <v>38</v>
      </c>
      <c r="F782" s="313" t="s">
        <v>39</v>
      </c>
      <c r="G782" s="147" t="s">
        <v>328</v>
      </c>
      <c r="H782" s="225" t="s">
        <v>42</v>
      </c>
      <c r="I782" s="344" t="s">
        <v>40</v>
      </c>
      <c r="J782" s="225" t="s">
        <v>317</v>
      </c>
      <c r="K782" s="81" t="s">
        <v>228</v>
      </c>
      <c r="L782" s="356" t="s">
        <v>41</v>
      </c>
    </row>
    <row r="783" spans="2:12" ht="26.25" customHeight="1" x14ac:dyDescent="0.2">
      <c r="B783" s="377">
        <v>1</v>
      </c>
      <c r="C783" s="94" t="s">
        <v>660</v>
      </c>
      <c r="D783" s="181"/>
      <c r="E783" s="292" t="s">
        <v>43</v>
      </c>
      <c r="F783" s="331">
        <v>2300</v>
      </c>
      <c r="G783" s="152"/>
      <c r="H783" s="202">
        <f>G783*F783</f>
        <v>0</v>
      </c>
      <c r="I783" s="20">
        <v>8</v>
      </c>
      <c r="J783" s="202">
        <f>K783-H783</f>
        <v>0</v>
      </c>
      <c r="K783" s="202">
        <f>H783*1.08</f>
        <v>0</v>
      </c>
      <c r="L783" s="202">
        <f>G783*1.08</f>
        <v>0</v>
      </c>
    </row>
    <row r="784" spans="2:12" ht="27.75" customHeight="1" x14ac:dyDescent="0.2">
      <c r="B784" s="360">
        <v>2</v>
      </c>
      <c r="C784" s="98" t="s">
        <v>659</v>
      </c>
      <c r="D784" s="179"/>
      <c r="E784" s="289" t="s">
        <v>43</v>
      </c>
      <c r="F784" s="44">
        <v>800</v>
      </c>
      <c r="G784" s="152"/>
      <c r="H784" s="202">
        <f t="shared" ref="H784:H785" si="87">G784*F784</f>
        <v>0</v>
      </c>
      <c r="I784" s="33">
        <v>8</v>
      </c>
      <c r="J784" s="202">
        <f t="shared" ref="J784:J785" si="88">K784-H784</f>
        <v>0</v>
      </c>
      <c r="K784" s="202">
        <f t="shared" ref="K784:K785" si="89">H784*1.08</f>
        <v>0</v>
      </c>
      <c r="L784" s="202">
        <f t="shared" ref="L784:L785" si="90">G784*1.08</f>
        <v>0</v>
      </c>
    </row>
    <row r="785" spans="1:138" ht="29.25" customHeight="1" thickBot="1" x14ac:dyDescent="0.25">
      <c r="B785" s="360">
        <v>3</v>
      </c>
      <c r="C785" s="98" t="s">
        <v>658</v>
      </c>
      <c r="D785" s="179"/>
      <c r="E785" s="289" t="s">
        <v>43</v>
      </c>
      <c r="F785" s="44">
        <v>200</v>
      </c>
      <c r="G785" s="152"/>
      <c r="H785" s="202">
        <f t="shared" si="87"/>
        <v>0</v>
      </c>
      <c r="I785" s="33">
        <v>8</v>
      </c>
      <c r="J785" s="202">
        <f t="shared" si="88"/>
        <v>0</v>
      </c>
      <c r="K785" s="202">
        <f t="shared" si="89"/>
        <v>0</v>
      </c>
      <c r="L785" s="202">
        <f t="shared" si="90"/>
        <v>0</v>
      </c>
    </row>
    <row r="786" spans="1:138" ht="13.5" thickBot="1" x14ac:dyDescent="0.25">
      <c r="B786" s="379"/>
      <c r="C786" s="40"/>
      <c r="D786" s="132"/>
      <c r="E786" s="292"/>
      <c r="F786" s="295"/>
      <c r="G786" s="178"/>
      <c r="H786" s="169">
        <f t="shared" ref="H786" si="91">SUM(H783:H785)</f>
        <v>0</v>
      </c>
      <c r="I786" s="273"/>
      <c r="J786" s="169">
        <f t="shared" ref="J786" si="92">SUM(J783:J785)</f>
        <v>0</v>
      </c>
      <c r="K786" s="169">
        <f t="shared" ref="K786" si="93">SUM(K783:K785)</f>
        <v>0</v>
      </c>
      <c r="L786" s="1"/>
    </row>
    <row r="787" spans="1:138" x14ac:dyDescent="0.2">
      <c r="C787" s="40"/>
      <c r="D787" s="128"/>
      <c r="E787" s="289"/>
      <c r="F787" s="287"/>
      <c r="G787" s="157"/>
      <c r="H787" s="9"/>
      <c r="I787" s="71"/>
      <c r="J787" s="9"/>
      <c r="K787" s="9"/>
      <c r="L787" s="1"/>
    </row>
    <row r="788" spans="1:138" ht="13.5" thickBot="1" x14ac:dyDescent="0.25">
      <c r="C788" s="40"/>
      <c r="D788" s="128"/>
      <c r="E788" s="289"/>
      <c r="F788" s="287"/>
      <c r="G788" s="157"/>
      <c r="H788" s="9"/>
      <c r="I788" s="71"/>
      <c r="J788" s="9"/>
      <c r="K788" s="9"/>
      <c r="L788" s="1"/>
    </row>
    <row r="789" spans="1:138" s="46" customFormat="1" ht="27.75" customHeight="1" thickBot="1" x14ac:dyDescent="0.25">
      <c r="A789" s="203"/>
      <c r="B789" s="366"/>
      <c r="C789" s="532" t="s">
        <v>648</v>
      </c>
      <c r="D789" s="533"/>
      <c r="E789" s="332"/>
      <c r="F789" s="287"/>
      <c r="G789" s="145"/>
      <c r="H789" s="236"/>
      <c r="I789" s="235"/>
      <c r="J789" s="237"/>
      <c r="K789" s="237"/>
      <c r="L789" s="236"/>
      <c r="M789" s="203"/>
      <c r="N789" s="203"/>
      <c r="O789" s="203"/>
      <c r="P789" s="203"/>
      <c r="Q789" s="203"/>
      <c r="R789" s="203"/>
      <c r="S789" s="203"/>
      <c r="T789" s="203"/>
      <c r="U789" s="203"/>
      <c r="V789" s="203"/>
      <c r="W789" s="203"/>
      <c r="X789" s="203"/>
      <c r="Y789" s="203"/>
      <c r="Z789" s="203"/>
      <c r="AA789" s="203"/>
      <c r="AB789" s="203"/>
      <c r="AC789" s="203"/>
      <c r="AD789" s="203"/>
      <c r="AE789" s="203"/>
      <c r="AF789" s="68"/>
      <c r="AG789" s="68"/>
      <c r="AH789" s="68"/>
      <c r="AI789" s="68"/>
      <c r="BC789" s="68"/>
      <c r="BD789" s="68"/>
      <c r="BE789" s="68"/>
      <c r="BF789" s="68"/>
      <c r="BG789" s="68"/>
      <c r="BH789" s="68"/>
      <c r="BI789" s="68"/>
      <c r="BJ789" s="68"/>
      <c r="BK789" s="68"/>
      <c r="BL789" s="68"/>
      <c r="BM789" s="68"/>
      <c r="BN789" s="68"/>
      <c r="BO789" s="68"/>
      <c r="BP789" s="68"/>
      <c r="BQ789" s="68"/>
      <c r="BR789" s="68"/>
      <c r="BS789" s="68"/>
      <c r="BT789" s="68"/>
      <c r="BU789" s="68"/>
      <c r="BV789" s="68"/>
      <c r="BW789" s="68"/>
      <c r="BX789" s="68"/>
      <c r="BY789" s="68"/>
      <c r="BZ789" s="68"/>
      <c r="CA789" s="68"/>
      <c r="CB789" s="68"/>
      <c r="CC789" s="68"/>
      <c r="CD789" s="68"/>
      <c r="CE789" s="68"/>
      <c r="CF789" s="68"/>
      <c r="CG789" s="68"/>
      <c r="CH789" s="68"/>
      <c r="CI789" s="68"/>
      <c r="CJ789" s="68"/>
      <c r="CK789" s="68"/>
      <c r="CL789" s="68"/>
      <c r="CM789" s="68"/>
      <c r="CN789" s="68"/>
      <c r="CO789" s="68"/>
      <c r="CP789" s="68"/>
      <c r="CQ789" s="68"/>
      <c r="CR789" s="68"/>
      <c r="CS789" s="68"/>
      <c r="CT789" s="68"/>
      <c r="CU789" s="68"/>
      <c r="CV789" s="68"/>
      <c r="CW789" s="68"/>
      <c r="CX789" s="68"/>
      <c r="CY789" s="68"/>
      <c r="CZ789" s="68"/>
      <c r="DA789" s="68"/>
      <c r="DB789" s="68"/>
      <c r="DC789" s="68"/>
      <c r="DD789" s="68"/>
      <c r="DE789" s="68"/>
      <c r="DF789" s="68"/>
      <c r="DG789" s="68"/>
      <c r="DH789" s="68"/>
      <c r="DI789" s="68"/>
      <c r="DJ789" s="68"/>
      <c r="DK789" s="68"/>
      <c r="DL789" s="68"/>
      <c r="DM789" s="68"/>
      <c r="DN789" s="68"/>
      <c r="DO789" s="68"/>
      <c r="DP789" s="68"/>
      <c r="DQ789" s="68"/>
      <c r="DR789" s="68"/>
      <c r="DS789" s="68"/>
      <c r="DT789" s="68"/>
      <c r="DU789" s="68"/>
      <c r="DV789" s="68"/>
      <c r="DW789" s="68"/>
      <c r="DX789" s="68"/>
      <c r="DY789" s="68"/>
      <c r="DZ789" s="68"/>
      <c r="EA789" s="68"/>
      <c r="EB789" s="68"/>
      <c r="EC789" s="68"/>
      <c r="ED789" s="68"/>
      <c r="EE789" s="68"/>
      <c r="EF789" s="68"/>
      <c r="EG789" s="68"/>
      <c r="EH789" s="68"/>
    </row>
    <row r="790" spans="1:138" s="68" customFormat="1" ht="15" customHeight="1" thickBot="1" x14ac:dyDescent="0.25">
      <c r="A790" s="203"/>
      <c r="B790" s="366"/>
      <c r="C790" s="66"/>
      <c r="D790" s="192"/>
      <c r="E790" s="291"/>
      <c r="F790" s="294"/>
      <c r="G790" s="158"/>
      <c r="H790" s="73"/>
      <c r="I790" s="74"/>
      <c r="J790" s="75"/>
      <c r="K790" s="75"/>
      <c r="L790" s="73"/>
      <c r="M790" s="203"/>
      <c r="N790" s="203"/>
      <c r="O790" s="203"/>
      <c r="P790" s="203"/>
      <c r="Q790" s="203"/>
      <c r="R790" s="203"/>
      <c r="S790" s="203"/>
      <c r="T790" s="203"/>
      <c r="U790" s="203"/>
      <c r="V790" s="203"/>
      <c r="W790" s="203"/>
      <c r="X790" s="203"/>
      <c r="Y790" s="203"/>
      <c r="Z790" s="203"/>
      <c r="AA790" s="203"/>
      <c r="AB790" s="203"/>
      <c r="AC790" s="203"/>
      <c r="AD790" s="203"/>
      <c r="AE790" s="203"/>
    </row>
    <row r="791" spans="1:138" ht="24.75" thickBot="1" x14ac:dyDescent="0.25">
      <c r="B791" s="366" t="s">
        <v>35</v>
      </c>
      <c r="C791" s="67" t="s">
        <v>37</v>
      </c>
      <c r="D791" s="69" t="s">
        <v>36</v>
      </c>
      <c r="E791" s="18" t="s">
        <v>38</v>
      </c>
      <c r="F791" s="313" t="s">
        <v>39</v>
      </c>
      <c r="G791" s="149" t="s">
        <v>328</v>
      </c>
      <c r="H791" s="164" t="s">
        <v>42</v>
      </c>
      <c r="I791" s="352" t="s">
        <v>40</v>
      </c>
      <c r="J791" s="351" t="s">
        <v>317</v>
      </c>
      <c r="K791" s="170" t="s">
        <v>228</v>
      </c>
      <c r="L791" s="76" t="s">
        <v>41</v>
      </c>
    </row>
    <row r="792" spans="1:138" ht="101.25" customHeight="1" x14ac:dyDescent="0.2">
      <c r="B792" s="368">
        <v>1</v>
      </c>
      <c r="C792" s="30" t="s">
        <v>474</v>
      </c>
      <c r="D792" s="166"/>
      <c r="E792" s="26" t="s">
        <v>64</v>
      </c>
      <c r="F792" s="319">
        <v>18</v>
      </c>
      <c r="G792" s="150"/>
      <c r="H792" s="387">
        <f>G792*F792</f>
        <v>0</v>
      </c>
      <c r="I792" s="17">
        <v>8</v>
      </c>
      <c r="J792" s="388">
        <f>K792-H792</f>
        <v>0</v>
      </c>
      <c r="K792" s="388">
        <f>H792*1.08</f>
        <v>0</v>
      </c>
      <c r="L792" s="77">
        <f>G792*1.08</f>
        <v>0</v>
      </c>
    </row>
    <row r="793" spans="1:138" ht="44.25" customHeight="1" x14ac:dyDescent="0.2">
      <c r="B793" s="368">
        <v>3</v>
      </c>
      <c r="C793" s="43" t="s">
        <v>475</v>
      </c>
      <c r="D793" s="167"/>
      <c r="E793" s="205" t="s">
        <v>64</v>
      </c>
      <c r="F793" s="298">
        <v>50</v>
      </c>
      <c r="G793" s="150"/>
      <c r="H793" s="387">
        <f t="shared" ref="H793:H803" si="94">G793*F793</f>
        <v>0</v>
      </c>
      <c r="I793" s="17">
        <v>8</v>
      </c>
      <c r="J793" s="388">
        <f t="shared" ref="J793:J803" si="95">K793-H793</f>
        <v>0</v>
      </c>
      <c r="K793" s="388">
        <f t="shared" ref="K793:K803" si="96">H793*1.08</f>
        <v>0</v>
      </c>
      <c r="L793" s="77">
        <f t="shared" ref="L793:L803" si="97">G793*1.08</f>
        <v>0</v>
      </c>
    </row>
    <row r="794" spans="1:138" ht="63" customHeight="1" x14ac:dyDescent="0.2">
      <c r="B794" s="368">
        <v>5</v>
      </c>
      <c r="C794" s="43" t="s">
        <v>476</v>
      </c>
      <c r="D794" s="167"/>
      <c r="E794" s="205" t="s">
        <v>43</v>
      </c>
      <c r="F794" s="298">
        <v>1</v>
      </c>
      <c r="G794" s="150"/>
      <c r="H794" s="387">
        <f t="shared" si="94"/>
        <v>0</v>
      </c>
      <c r="I794" s="17">
        <v>8</v>
      </c>
      <c r="J794" s="388">
        <f t="shared" si="95"/>
        <v>0</v>
      </c>
      <c r="K794" s="388">
        <f t="shared" si="96"/>
        <v>0</v>
      </c>
      <c r="L794" s="77">
        <f t="shared" si="97"/>
        <v>0</v>
      </c>
    </row>
    <row r="795" spans="1:138" ht="60.75" customHeight="1" x14ac:dyDescent="0.2">
      <c r="B795" s="368">
        <v>7</v>
      </c>
      <c r="C795" s="137" t="s">
        <v>477</v>
      </c>
      <c r="D795" s="167"/>
      <c r="E795" s="205" t="s">
        <v>64</v>
      </c>
      <c r="F795" s="298">
        <v>8</v>
      </c>
      <c r="G795" s="150"/>
      <c r="H795" s="387">
        <f t="shared" si="94"/>
        <v>0</v>
      </c>
      <c r="I795" s="17">
        <v>8</v>
      </c>
      <c r="J795" s="388">
        <f t="shared" si="95"/>
        <v>0</v>
      </c>
      <c r="K795" s="388">
        <f t="shared" si="96"/>
        <v>0</v>
      </c>
      <c r="L795" s="77">
        <f t="shared" si="97"/>
        <v>0</v>
      </c>
    </row>
    <row r="796" spans="1:138" ht="117.75" customHeight="1" x14ac:dyDescent="0.2">
      <c r="B796" s="368">
        <v>8</v>
      </c>
      <c r="C796" s="30" t="s">
        <v>478</v>
      </c>
      <c r="D796" s="166"/>
      <c r="E796" s="26" t="s">
        <v>64</v>
      </c>
      <c r="F796" s="319">
        <v>36</v>
      </c>
      <c r="G796" s="150"/>
      <c r="H796" s="387">
        <f t="shared" si="94"/>
        <v>0</v>
      </c>
      <c r="I796" s="17">
        <v>8</v>
      </c>
      <c r="J796" s="388">
        <f t="shared" si="95"/>
        <v>0</v>
      </c>
      <c r="K796" s="388">
        <f t="shared" si="96"/>
        <v>0</v>
      </c>
      <c r="L796" s="77">
        <f t="shared" si="97"/>
        <v>0</v>
      </c>
    </row>
    <row r="797" spans="1:138" s="203" customFormat="1" ht="115.5" customHeight="1" x14ac:dyDescent="0.2">
      <c r="B797" s="368">
        <v>9</v>
      </c>
      <c r="C797" s="43" t="s">
        <v>479</v>
      </c>
      <c r="D797" s="167"/>
      <c r="E797" s="205" t="s">
        <v>64</v>
      </c>
      <c r="F797" s="298">
        <v>2400</v>
      </c>
      <c r="G797" s="150"/>
      <c r="H797" s="387">
        <f t="shared" si="94"/>
        <v>0</v>
      </c>
      <c r="I797" s="17">
        <v>8</v>
      </c>
      <c r="J797" s="388">
        <f t="shared" si="95"/>
        <v>0</v>
      </c>
      <c r="K797" s="388">
        <f t="shared" si="96"/>
        <v>0</v>
      </c>
      <c r="L797" s="77">
        <f t="shared" si="97"/>
        <v>0</v>
      </c>
      <c r="AF797" s="68"/>
      <c r="AG797" s="68"/>
      <c r="AH797" s="68"/>
      <c r="AI797" s="68"/>
      <c r="AJ797" s="355"/>
      <c r="BB797" s="353"/>
      <c r="BC797" s="68"/>
      <c r="BD797" s="68"/>
      <c r="BE797" s="68"/>
      <c r="BF797" s="68"/>
      <c r="BG797" s="68"/>
      <c r="BH797" s="68"/>
      <c r="BI797" s="68"/>
      <c r="BJ797" s="68"/>
      <c r="BK797" s="68"/>
      <c r="BL797" s="68"/>
      <c r="BM797" s="68"/>
      <c r="BN797" s="68"/>
      <c r="BO797" s="68"/>
      <c r="BP797" s="68"/>
      <c r="BQ797" s="68"/>
      <c r="BR797" s="68"/>
      <c r="BS797" s="68"/>
      <c r="BT797" s="68"/>
      <c r="BU797" s="68"/>
      <c r="BV797" s="68"/>
      <c r="BW797" s="68"/>
      <c r="BX797" s="68"/>
      <c r="BY797" s="68"/>
      <c r="BZ797" s="68"/>
      <c r="CA797" s="68"/>
      <c r="CB797" s="68"/>
      <c r="CC797" s="68"/>
      <c r="CD797" s="68"/>
      <c r="CE797" s="68"/>
      <c r="CF797" s="68"/>
      <c r="CG797" s="68"/>
      <c r="CH797" s="68"/>
      <c r="CI797" s="68"/>
      <c r="CJ797" s="68"/>
      <c r="CK797" s="68"/>
      <c r="CL797" s="68"/>
      <c r="CM797" s="68"/>
      <c r="CN797" s="68"/>
      <c r="CO797" s="68"/>
      <c r="CP797" s="68"/>
      <c r="CQ797" s="68"/>
      <c r="CR797" s="68"/>
      <c r="CS797" s="68"/>
      <c r="CT797" s="68"/>
      <c r="CU797" s="68"/>
      <c r="CV797" s="68"/>
      <c r="CW797" s="68"/>
      <c r="CX797" s="68"/>
      <c r="CY797" s="68"/>
      <c r="CZ797" s="68"/>
      <c r="DA797" s="68"/>
      <c r="DB797" s="68"/>
      <c r="DC797" s="68"/>
      <c r="DD797" s="68"/>
      <c r="DE797" s="68"/>
      <c r="DF797" s="68"/>
      <c r="DG797" s="68"/>
      <c r="DH797" s="68"/>
      <c r="DI797" s="68"/>
      <c r="DJ797" s="68"/>
      <c r="DK797" s="68"/>
      <c r="DL797" s="68"/>
      <c r="DM797" s="68"/>
      <c r="DN797" s="68"/>
      <c r="DO797" s="68"/>
      <c r="DP797" s="68"/>
      <c r="DQ797" s="68"/>
      <c r="DR797" s="68"/>
      <c r="DS797" s="68"/>
      <c r="DT797" s="68"/>
      <c r="DU797" s="68"/>
      <c r="DV797" s="68"/>
      <c r="DW797" s="68"/>
      <c r="DX797" s="68"/>
      <c r="DY797" s="68"/>
      <c r="DZ797" s="68"/>
      <c r="EA797" s="68"/>
      <c r="EB797" s="68"/>
      <c r="EC797" s="68"/>
      <c r="ED797" s="68"/>
      <c r="EE797" s="68"/>
      <c r="EF797" s="68"/>
      <c r="EG797" s="68"/>
      <c r="EH797" s="68"/>
    </row>
    <row r="798" spans="1:138" ht="108" customHeight="1" x14ac:dyDescent="0.2">
      <c r="B798" s="368">
        <v>10</v>
      </c>
      <c r="C798" s="43" t="s">
        <v>480</v>
      </c>
      <c r="D798" s="166"/>
      <c r="E798" s="205" t="s">
        <v>64</v>
      </c>
      <c r="F798" s="298">
        <v>50</v>
      </c>
      <c r="G798" s="150"/>
      <c r="H798" s="387">
        <f t="shared" si="94"/>
        <v>0</v>
      </c>
      <c r="I798" s="17">
        <v>8</v>
      </c>
      <c r="J798" s="388">
        <f t="shared" si="95"/>
        <v>0</v>
      </c>
      <c r="K798" s="388">
        <f t="shared" si="96"/>
        <v>0</v>
      </c>
      <c r="L798" s="77">
        <f t="shared" si="97"/>
        <v>0</v>
      </c>
    </row>
    <row r="799" spans="1:138" ht="91.5" customHeight="1" x14ac:dyDescent="0.2">
      <c r="B799" s="368">
        <v>11</v>
      </c>
      <c r="C799" s="43" t="s">
        <v>481</v>
      </c>
      <c r="D799" s="167"/>
      <c r="E799" s="205" t="s">
        <v>64</v>
      </c>
      <c r="F799" s="298">
        <v>1200</v>
      </c>
      <c r="G799" s="150"/>
      <c r="H799" s="387">
        <f t="shared" si="94"/>
        <v>0</v>
      </c>
      <c r="I799" s="17">
        <v>8</v>
      </c>
      <c r="J799" s="388">
        <f t="shared" si="95"/>
        <v>0</v>
      </c>
      <c r="K799" s="388">
        <f t="shared" si="96"/>
        <v>0</v>
      </c>
      <c r="L799" s="77">
        <f t="shared" si="97"/>
        <v>0</v>
      </c>
    </row>
    <row r="800" spans="1:138" ht="83.25" customHeight="1" x14ac:dyDescent="0.2">
      <c r="B800" s="368">
        <v>12</v>
      </c>
      <c r="C800" s="43" t="s">
        <v>482</v>
      </c>
      <c r="D800" s="167"/>
      <c r="E800" s="205" t="s">
        <v>64</v>
      </c>
      <c r="F800" s="298">
        <v>100</v>
      </c>
      <c r="G800" s="150"/>
      <c r="H800" s="387">
        <f t="shared" si="94"/>
        <v>0</v>
      </c>
      <c r="I800" s="17">
        <v>8</v>
      </c>
      <c r="J800" s="388">
        <f t="shared" si="95"/>
        <v>0</v>
      </c>
      <c r="K800" s="388">
        <f t="shared" si="96"/>
        <v>0</v>
      </c>
      <c r="L800" s="77">
        <f t="shared" si="97"/>
        <v>0</v>
      </c>
    </row>
    <row r="801" spans="1:13" ht="189.75" customHeight="1" x14ac:dyDescent="0.2">
      <c r="B801" s="368">
        <v>13</v>
      </c>
      <c r="C801" s="218" t="s">
        <v>546</v>
      </c>
      <c r="D801" s="333"/>
      <c r="E801" s="205" t="s">
        <v>64</v>
      </c>
      <c r="F801" s="298">
        <v>4</v>
      </c>
      <c r="G801" s="150"/>
      <c r="H801" s="387">
        <f t="shared" si="94"/>
        <v>0</v>
      </c>
      <c r="I801" s="5">
        <v>8</v>
      </c>
      <c r="J801" s="388">
        <f t="shared" si="95"/>
        <v>0</v>
      </c>
      <c r="K801" s="388">
        <f t="shared" si="96"/>
        <v>0</v>
      </c>
      <c r="L801" s="77">
        <f t="shared" si="97"/>
        <v>0</v>
      </c>
    </row>
    <row r="802" spans="1:13" ht="150" customHeight="1" x14ac:dyDescent="0.2">
      <c r="B802" s="368">
        <v>14</v>
      </c>
      <c r="C802" s="104" t="s">
        <v>548</v>
      </c>
      <c r="D802" s="54"/>
      <c r="E802" s="205" t="s">
        <v>64</v>
      </c>
      <c r="F802" s="298">
        <v>4</v>
      </c>
      <c r="G802" s="150"/>
      <c r="H802" s="387">
        <f t="shared" si="94"/>
        <v>0</v>
      </c>
      <c r="I802" s="5">
        <v>8</v>
      </c>
      <c r="J802" s="388">
        <f t="shared" si="95"/>
        <v>0</v>
      </c>
      <c r="K802" s="388">
        <f t="shared" si="96"/>
        <v>0</v>
      </c>
      <c r="L802" s="77">
        <f t="shared" si="97"/>
        <v>0</v>
      </c>
    </row>
    <row r="803" spans="1:13" ht="92.25" customHeight="1" thickBot="1" x14ac:dyDescent="0.25">
      <c r="B803" s="368">
        <v>15</v>
      </c>
      <c r="C803" s="334" t="s">
        <v>547</v>
      </c>
      <c r="D803" s="335"/>
      <c r="E803" s="171" t="s">
        <v>64</v>
      </c>
      <c r="F803" s="304">
        <v>6</v>
      </c>
      <c r="G803" s="150"/>
      <c r="H803" s="387">
        <f t="shared" si="94"/>
        <v>0</v>
      </c>
      <c r="I803" s="31">
        <v>8</v>
      </c>
      <c r="J803" s="388">
        <f t="shared" si="95"/>
        <v>0</v>
      </c>
      <c r="K803" s="388">
        <f t="shared" si="96"/>
        <v>0</v>
      </c>
      <c r="L803" s="77">
        <f t="shared" si="97"/>
        <v>0</v>
      </c>
    </row>
    <row r="804" spans="1:13" ht="15.75" customHeight="1" thickBot="1" x14ac:dyDescent="0.25">
      <c r="B804" s="368"/>
      <c r="C804" s="316"/>
      <c r="D804" s="322"/>
      <c r="E804" s="171"/>
      <c r="F804" s="304"/>
      <c r="G804" s="155"/>
      <c r="H804" s="386">
        <f>SUM(H792:H803)</f>
        <v>0</v>
      </c>
      <c r="I804" s="188"/>
      <c r="J804" s="386">
        <f>SUM(J792:J803)</f>
        <v>0</v>
      </c>
      <c r="K804" s="386">
        <f>SUM(K792:K803)</f>
        <v>0</v>
      </c>
      <c r="L804" s="209"/>
    </row>
    <row r="805" spans="1:13" ht="15.75" customHeight="1" x14ac:dyDescent="0.2">
      <c r="B805" s="368"/>
      <c r="C805" s="316"/>
      <c r="D805" s="317"/>
      <c r="E805" s="205"/>
      <c r="F805" s="298"/>
      <c r="G805" s="154"/>
      <c r="H805" s="240"/>
      <c r="I805" s="172"/>
      <c r="J805" s="174"/>
      <c r="K805" s="174"/>
      <c r="L805" s="209"/>
    </row>
    <row r="806" spans="1:13" ht="15" customHeight="1" x14ac:dyDescent="0.2">
      <c r="B806" s="368"/>
      <c r="C806" s="316"/>
      <c r="D806" s="317"/>
      <c r="E806" s="205"/>
      <c r="F806" s="298"/>
      <c r="G806" s="154"/>
      <c r="H806" s="173"/>
      <c r="I806" s="172"/>
      <c r="J806" s="173"/>
      <c r="K806" s="173"/>
      <c r="L806" s="209"/>
    </row>
    <row r="807" spans="1:13" ht="19.5" customHeight="1" x14ac:dyDescent="0.2">
      <c r="B807" s="368"/>
      <c r="C807" s="531" t="s">
        <v>649</v>
      </c>
      <c r="D807" s="531"/>
      <c r="E807" s="531"/>
      <c r="F807" s="531"/>
      <c r="G807" s="154"/>
      <c r="H807" s="173"/>
      <c r="I807" s="172"/>
      <c r="J807" s="173"/>
      <c r="K807" s="173"/>
      <c r="L807" s="209"/>
    </row>
    <row r="808" spans="1:13" ht="17.25" customHeight="1" thickBot="1" x14ac:dyDescent="0.25">
      <c r="B808" s="182"/>
      <c r="C808" s="336"/>
      <c r="D808" s="337"/>
      <c r="E808" s="183"/>
      <c r="F808" s="338"/>
      <c r="G808" s="184"/>
      <c r="H808" s="186"/>
      <c r="I808" s="185"/>
      <c r="J808" s="187"/>
      <c r="K808" s="187"/>
      <c r="L808" s="136"/>
    </row>
    <row r="809" spans="1:13" ht="24" customHeight="1" thickBot="1" x14ac:dyDescent="0.25">
      <c r="B809" s="369" t="s">
        <v>35</v>
      </c>
      <c r="C809" s="67" t="s">
        <v>37</v>
      </c>
      <c r="D809" s="110" t="s">
        <v>36</v>
      </c>
      <c r="E809" s="18" t="s">
        <v>38</v>
      </c>
      <c r="F809" s="318" t="s">
        <v>39</v>
      </c>
      <c r="G809" s="224" t="s">
        <v>328</v>
      </c>
      <c r="H809" s="51" t="s">
        <v>42</v>
      </c>
      <c r="I809" s="51" t="s">
        <v>549</v>
      </c>
      <c r="J809" s="51" t="s">
        <v>317</v>
      </c>
      <c r="K809" s="81" t="s">
        <v>228</v>
      </c>
      <c r="L809" s="47" t="s">
        <v>41</v>
      </c>
    </row>
    <row r="810" spans="1:13" ht="26.25" customHeight="1" x14ac:dyDescent="0.2">
      <c r="A810" s="353"/>
      <c r="B810" s="391">
        <v>1</v>
      </c>
      <c r="C810" s="392" t="s">
        <v>600</v>
      </c>
      <c r="D810" s="393"/>
      <c r="E810" s="394" t="s">
        <v>432</v>
      </c>
      <c r="F810" s="395">
        <v>50</v>
      </c>
      <c r="G810" s="396"/>
      <c r="H810" s="397">
        <f>G810*F810</f>
        <v>0</v>
      </c>
      <c r="I810" s="394">
        <v>8</v>
      </c>
      <c r="J810" s="397">
        <f>K810-H810</f>
        <v>0</v>
      </c>
      <c r="K810" s="397">
        <f>H810*1.08</f>
        <v>0</v>
      </c>
      <c r="L810" s="398">
        <f>G810*1.08</f>
        <v>0</v>
      </c>
      <c r="M810" s="355"/>
    </row>
    <row r="811" spans="1:13" ht="33" customHeight="1" thickBot="1" x14ac:dyDescent="0.25">
      <c r="A811" s="353"/>
      <c r="B811" s="399">
        <v>2</v>
      </c>
      <c r="C811" s="400" t="s">
        <v>601</v>
      </c>
      <c r="D811" s="401"/>
      <c r="E811" s="402" t="s">
        <v>432</v>
      </c>
      <c r="F811" s="403">
        <v>50</v>
      </c>
      <c r="G811" s="404"/>
      <c r="H811" s="405">
        <f>G811*F811</f>
        <v>0</v>
      </c>
      <c r="I811" s="402">
        <v>8</v>
      </c>
      <c r="J811" s="405">
        <f>K811-H811</f>
        <v>0</v>
      </c>
      <c r="K811" s="405">
        <f>H811*1.08</f>
        <v>0</v>
      </c>
      <c r="L811" s="406">
        <f>G811*1.08</f>
        <v>0</v>
      </c>
      <c r="M811" s="355"/>
    </row>
    <row r="812" spans="1:13" ht="18.75" customHeight="1" thickBot="1" x14ac:dyDescent="0.25">
      <c r="B812" s="182"/>
      <c r="C812" s="336"/>
      <c r="D812" s="389"/>
      <c r="E812" s="183"/>
      <c r="F812" s="338"/>
      <c r="G812" s="184"/>
      <c r="H812" s="390">
        <f t="shared" ref="H812" si="98">SUM(H810:H811)</f>
        <v>0</v>
      </c>
      <c r="I812" s="185"/>
      <c r="J812" s="390">
        <f t="shared" ref="J812" si="99">SUM(J810:J811)</f>
        <v>0</v>
      </c>
      <c r="K812" s="390">
        <f t="shared" ref="K812" si="100">SUM(K810:K811)</f>
        <v>0</v>
      </c>
      <c r="L812" s="358"/>
    </row>
    <row r="815" spans="1:13" x14ac:dyDescent="0.2">
      <c r="B815" s="82"/>
      <c r="C815" s="83" t="s">
        <v>638</v>
      </c>
      <c r="D815" s="53"/>
      <c r="E815" s="84"/>
      <c r="F815" s="140"/>
      <c r="G815" s="85"/>
      <c r="H815" s="85"/>
      <c r="I815" s="251"/>
      <c r="J815" s="85"/>
      <c r="K815" s="85"/>
      <c r="L815" s="85"/>
      <c r="M815"/>
    </row>
    <row r="816" spans="1:13" ht="13.5" thickBot="1" x14ac:dyDescent="0.25">
      <c r="B816" s="86"/>
      <c r="C816" s="87"/>
      <c r="D816" s="87"/>
      <c r="E816" s="88"/>
      <c r="F816" s="141"/>
      <c r="G816" s="89"/>
      <c r="H816" s="89"/>
      <c r="I816" s="252"/>
      <c r="J816" s="89"/>
      <c r="K816" s="89"/>
      <c r="L816" s="89"/>
      <c r="M816"/>
    </row>
    <row r="817" spans="1:13" ht="24.75" thickBot="1" x14ac:dyDescent="0.25">
      <c r="B817" s="90" t="s">
        <v>35</v>
      </c>
      <c r="C817" s="91" t="s">
        <v>37</v>
      </c>
      <c r="D817" s="91" t="s">
        <v>483</v>
      </c>
      <c r="E817" s="92" t="s">
        <v>38</v>
      </c>
      <c r="F817" s="142" t="s">
        <v>484</v>
      </c>
      <c r="G817" s="281" t="s">
        <v>485</v>
      </c>
      <c r="H817" s="282" t="s">
        <v>487</v>
      </c>
      <c r="I817" s="283" t="s">
        <v>40</v>
      </c>
      <c r="J817" s="282" t="s">
        <v>488</v>
      </c>
      <c r="K817" s="282" t="s">
        <v>489</v>
      </c>
      <c r="L817" s="282" t="s">
        <v>486</v>
      </c>
      <c r="M817"/>
    </row>
    <row r="818" spans="1:13" ht="33.75" customHeight="1" x14ac:dyDescent="0.2">
      <c r="B818" s="93">
        <v>1</v>
      </c>
      <c r="C818" s="94" t="s">
        <v>490</v>
      </c>
      <c r="D818" s="95"/>
      <c r="E818" s="93" t="s">
        <v>64</v>
      </c>
      <c r="F818" s="143">
        <v>1600</v>
      </c>
      <c r="G818" s="96"/>
      <c r="H818" s="96">
        <f>G818*F818</f>
        <v>0</v>
      </c>
      <c r="I818" s="253">
        <v>8</v>
      </c>
      <c r="J818" s="96">
        <f>K818-H818</f>
        <v>0</v>
      </c>
      <c r="K818" s="96">
        <f>H818*1.08</f>
        <v>0</v>
      </c>
      <c r="L818" s="96">
        <f>G818*1.08</f>
        <v>0</v>
      </c>
      <c r="M818"/>
    </row>
    <row r="819" spans="1:13" ht="58.5" customHeight="1" x14ac:dyDescent="0.2">
      <c r="B819" s="97">
        <v>2</v>
      </c>
      <c r="C819" s="98" t="s">
        <v>491</v>
      </c>
      <c r="D819" s="54"/>
      <c r="E819" s="97" t="s">
        <v>43</v>
      </c>
      <c r="F819" s="144">
        <v>2</v>
      </c>
      <c r="G819" s="96"/>
      <c r="H819" s="96">
        <f t="shared" ref="H819:H882" si="101">G819*F819</f>
        <v>0</v>
      </c>
      <c r="I819" s="253">
        <v>8</v>
      </c>
      <c r="J819" s="96">
        <f t="shared" ref="J819:J882" si="102">K819-H819</f>
        <v>0</v>
      </c>
      <c r="K819" s="96">
        <f t="shared" ref="K819:K882" si="103">H819*1.08</f>
        <v>0</v>
      </c>
      <c r="L819" s="96">
        <f t="shared" ref="L819:L882" si="104">G819*1.08</f>
        <v>0</v>
      </c>
      <c r="M819"/>
    </row>
    <row r="820" spans="1:13" ht="73.5" customHeight="1" x14ac:dyDescent="0.2">
      <c r="B820" s="93">
        <v>3</v>
      </c>
      <c r="C820" s="98" t="s">
        <v>492</v>
      </c>
      <c r="D820" s="54"/>
      <c r="E820" s="97" t="s">
        <v>43</v>
      </c>
      <c r="F820" s="144">
        <v>6</v>
      </c>
      <c r="G820" s="96"/>
      <c r="H820" s="96">
        <f t="shared" si="101"/>
        <v>0</v>
      </c>
      <c r="I820" s="253">
        <v>8</v>
      </c>
      <c r="J820" s="96">
        <f t="shared" si="102"/>
        <v>0</v>
      </c>
      <c r="K820" s="96">
        <f t="shared" si="103"/>
        <v>0</v>
      </c>
      <c r="L820" s="96">
        <f t="shared" si="104"/>
        <v>0</v>
      </c>
      <c r="M820"/>
    </row>
    <row r="821" spans="1:13" ht="60" x14ac:dyDescent="0.2">
      <c r="B821" s="97">
        <v>4</v>
      </c>
      <c r="C821" s="98" t="s">
        <v>493</v>
      </c>
      <c r="D821" s="54"/>
      <c r="E821" s="97" t="s">
        <v>43</v>
      </c>
      <c r="F821" s="144">
        <v>100</v>
      </c>
      <c r="G821" s="96"/>
      <c r="H821" s="96">
        <f t="shared" si="101"/>
        <v>0</v>
      </c>
      <c r="I821" s="253">
        <v>8</v>
      </c>
      <c r="J821" s="96">
        <f t="shared" si="102"/>
        <v>0</v>
      </c>
      <c r="K821" s="96">
        <f t="shared" si="103"/>
        <v>0</v>
      </c>
      <c r="L821" s="96">
        <f t="shared" si="104"/>
        <v>0</v>
      </c>
      <c r="M821"/>
    </row>
    <row r="822" spans="1:13" ht="80.25" customHeight="1" x14ac:dyDescent="0.2">
      <c r="B822" s="93">
        <v>5</v>
      </c>
      <c r="C822" s="98" t="s">
        <v>494</v>
      </c>
      <c r="D822" s="54"/>
      <c r="E822" s="97" t="s">
        <v>43</v>
      </c>
      <c r="F822" s="144">
        <v>60</v>
      </c>
      <c r="G822" s="96"/>
      <c r="H822" s="96">
        <f t="shared" si="101"/>
        <v>0</v>
      </c>
      <c r="I822" s="253">
        <v>8</v>
      </c>
      <c r="J822" s="96">
        <f t="shared" si="102"/>
        <v>0</v>
      </c>
      <c r="K822" s="96">
        <f t="shared" si="103"/>
        <v>0</v>
      </c>
      <c r="L822" s="96">
        <f t="shared" si="104"/>
        <v>0</v>
      </c>
      <c r="M822"/>
    </row>
    <row r="823" spans="1:13" ht="72" x14ac:dyDescent="0.2">
      <c r="B823" s="97">
        <v>6</v>
      </c>
      <c r="C823" s="98" t="s">
        <v>495</v>
      </c>
      <c r="D823" s="54"/>
      <c r="E823" s="97" t="s">
        <v>43</v>
      </c>
      <c r="F823" s="144">
        <v>270</v>
      </c>
      <c r="G823" s="96"/>
      <c r="H823" s="96">
        <f t="shared" si="101"/>
        <v>0</v>
      </c>
      <c r="I823" s="253">
        <v>8</v>
      </c>
      <c r="J823" s="96">
        <f t="shared" si="102"/>
        <v>0</v>
      </c>
      <c r="K823" s="96">
        <f t="shared" si="103"/>
        <v>0</v>
      </c>
      <c r="L823" s="96">
        <f t="shared" si="104"/>
        <v>0</v>
      </c>
      <c r="M823"/>
    </row>
    <row r="824" spans="1:13" ht="36" x14ac:dyDescent="0.2">
      <c r="B824" s="93">
        <v>7</v>
      </c>
      <c r="C824" s="98" t="s">
        <v>496</v>
      </c>
      <c r="D824" s="54"/>
      <c r="E824" s="97" t="s">
        <v>43</v>
      </c>
      <c r="F824" s="144">
        <v>94</v>
      </c>
      <c r="G824" s="96"/>
      <c r="H824" s="96">
        <f t="shared" si="101"/>
        <v>0</v>
      </c>
      <c r="I824" s="253">
        <v>8</v>
      </c>
      <c r="J824" s="96">
        <f t="shared" si="102"/>
        <v>0</v>
      </c>
      <c r="K824" s="96">
        <f t="shared" si="103"/>
        <v>0</v>
      </c>
      <c r="L824" s="96">
        <f t="shared" si="104"/>
        <v>0</v>
      </c>
      <c r="M824"/>
    </row>
    <row r="825" spans="1:13" ht="39" customHeight="1" x14ac:dyDescent="0.2">
      <c r="A825" s="467"/>
      <c r="B825" s="498">
        <v>8</v>
      </c>
      <c r="C825" s="489" t="s">
        <v>770</v>
      </c>
      <c r="D825" s="499"/>
      <c r="E825" s="498" t="s">
        <v>229</v>
      </c>
      <c r="F825" s="500">
        <v>1700</v>
      </c>
      <c r="G825" s="501"/>
      <c r="H825" s="501">
        <f t="shared" si="101"/>
        <v>0</v>
      </c>
      <c r="I825" s="502">
        <v>8</v>
      </c>
      <c r="J825" s="501">
        <f t="shared" si="102"/>
        <v>0</v>
      </c>
      <c r="K825" s="501">
        <f t="shared" si="103"/>
        <v>0</v>
      </c>
      <c r="L825" s="501">
        <f t="shared" si="104"/>
        <v>0</v>
      </c>
      <c r="M825"/>
    </row>
    <row r="826" spans="1:13" ht="69.75" customHeight="1" x14ac:dyDescent="0.2">
      <c r="B826" s="93">
        <v>9</v>
      </c>
      <c r="C826" s="98" t="s">
        <v>657</v>
      </c>
      <c r="D826" s="54"/>
      <c r="E826" s="97" t="s">
        <v>43</v>
      </c>
      <c r="F826" s="144">
        <v>24</v>
      </c>
      <c r="G826" s="96"/>
      <c r="H826" s="96">
        <f t="shared" si="101"/>
        <v>0</v>
      </c>
      <c r="I826" s="253">
        <v>8</v>
      </c>
      <c r="J826" s="96">
        <f t="shared" si="102"/>
        <v>0</v>
      </c>
      <c r="K826" s="96">
        <f t="shared" si="103"/>
        <v>0</v>
      </c>
      <c r="L826" s="96">
        <f t="shared" si="104"/>
        <v>0</v>
      </c>
      <c r="M826"/>
    </row>
    <row r="827" spans="1:13" ht="24" x14ac:dyDescent="0.2">
      <c r="B827" s="97">
        <v>10</v>
      </c>
      <c r="C827" s="98" t="s">
        <v>497</v>
      </c>
      <c r="D827" s="53"/>
      <c r="E827" s="97" t="s">
        <v>43</v>
      </c>
      <c r="F827" s="144">
        <v>5800</v>
      </c>
      <c r="G827" s="96"/>
      <c r="H827" s="96">
        <f t="shared" si="101"/>
        <v>0</v>
      </c>
      <c r="I827" s="253">
        <v>8</v>
      </c>
      <c r="J827" s="96">
        <f t="shared" si="102"/>
        <v>0</v>
      </c>
      <c r="K827" s="96">
        <f t="shared" si="103"/>
        <v>0</v>
      </c>
      <c r="L827" s="96">
        <f t="shared" si="104"/>
        <v>0</v>
      </c>
      <c r="M827"/>
    </row>
    <row r="828" spans="1:13" ht="24" x14ac:dyDescent="0.2">
      <c r="B828" s="93">
        <v>11</v>
      </c>
      <c r="C828" s="98" t="s">
        <v>498</v>
      </c>
      <c r="D828" s="53"/>
      <c r="E828" s="97" t="s">
        <v>43</v>
      </c>
      <c r="F828" s="144">
        <v>7000</v>
      </c>
      <c r="G828" s="96"/>
      <c r="H828" s="96">
        <f t="shared" si="101"/>
        <v>0</v>
      </c>
      <c r="I828" s="253">
        <v>8</v>
      </c>
      <c r="J828" s="96">
        <f t="shared" si="102"/>
        <v>0</v>
      </c>
      <c r="K828" s="96">
        <f t="shared" si="103"/>
        <v>0</v>
      </c>
      <c r="L828" s="96">
        <f t="shared" si="104"/>
        <v>0</v>
      </c>
      <c r="M828"/>
    </row>
    <row r="829" spans="1:13" ht="24" x14ac:dyDescent="0.2">
      <c r="B829" s="97">
        <v>12</v>
      </c>
      <c r="C829" s="98" t="s">
        <v>499</v>
      </c>
      <c r="D829" s="53"/>
      <c r="E829" s="97" t="s">
        <v>43</v>
      </c>
      <c r="F829" s="144">
        <v>2400</v>
      </c>
      <c r="G829" s="96"/>
      <c r="H829" s="96">
        <f t="shared" si="101"/>
        <v>0</v>
      </c>
      <c r="I829" s="253">
        <v>8</v>
      </c>
      <c r="J829" s="96">
        <f t="shared" si="102"/>
        <v>0</v>
      </c>
      <c r="K829" s="96">
        <f t="shared" si="103"/>
        <v>0</v>
      </c>
      <c r="L829" s="96">
        <f t="shared" si="104"/>
        <v>0</v>
      </c>
      <c r="M829"/>
    </row>
    <row r="830" spans="1:13" ht="24" x14ac:dyDescent="0.2">
      <c r="B830" s="93">
        <v>13</v>
      </c>
      <c r="C830" s="98" t="s">
        <v>500</v>
      </c>
      <c r="D830" s="100"/>
      <c r="E830" s="97" t="s">
        <v>43</v>
      </c>
      <c r="F830" s="144">
        <v>280</v>
      </c>
      <c r="G830" s="96"/>
      <c r="H830" s="96">
        <f t="shared" si="101"/>
        <v>0</v>
      </c>
      <c r="I830" s="253">
        <v>8</v>
      </c>
      <c r="J830" s="96">
        <f t="shared" si="102"/>
        <v>0</v>
      </c>
      <c r="K830" s="96">
        <f t="shared" si="103"/>
        <v>0</v>
      </c>
      <c r="L830" s="96">
        <f t="shared" si="104"/>
        <v>0</v>
      </c>
      <c r="M830"/>
    </row>
    <row r="831" spans="1:13" ht="24" x14ac:dyDescent="0.2">
      <c r="B831" s="97">
        <v>14</v>
      </c>
      <c r="C831" s="98" t="s">
        <v>501</v>
      </c>
      <c r="D831" s="100"/>
      <c r="E831" s="97" t="s">
        <v>64</v>
      </c>
      <c r="F831" s="144">
        <v>8500</v>
      </c>
      <c r="G831" s="96"/>
      <c r="H831" s="96">
        <f t="shared" si="101"/>
        <v>0</v>
      </c>
      <c r="I831" s="253">
        <v>8</v>
      </c>
      <c r="J831" s="96">
        <f t="shared" si="102"/>
        <v>0</v>
      </c>
      <c r="K831" s="96">
        <f t="shared" si="103"/>
        <v>0</v>
      </c>
      <c r="L831" s="96">
        <f t="shared" si="104"/>
        <v>0</v>
      </c>
      <c r="M831"/>
    </row>
    <row r="832" spans="1:13" ht="24" x14ac:dyDescent="0.2">
      <c r="B832" s="93">
        <v>15</v>
      </c>
      <c r="C832" s="98" t="s">
        <v>502</v>
      </c>
      <c r="D832" s="100"/>
      <c r="E832" s="97" t="s">
        <v>64</v>
      </c>
      <c r="F832" s="144">
        <v>7000</v>
      </c>
      <c r="G832" s="96"/>
      <c r="H832" s="96">
        <f t="shared" si="101"/>
        <v>0</v>
      </c>
      <c r="I832" s="253">
        <v>8</v>
      </c>
      <c r="J832" s="96">
        <f t="shared" si="102"/>
        <v>0</v>
      </c>
      <c r="K832" s="96">
        <f t="shared" si="103"/>
        <v>0</v>
      </c>
      <c r="L832" s="96">
        <f t="shared" si="104"/>
        <v>0</v>
      </c>
      <c r="M832"/>
    </row>
    <row r="833" spans="2:13" ht="24" x14ac:dyDescent="0.2">
      <c r="B833" s="97">
        <v>16</v>
      </c>
      <c r="C833" s="98" t="s">
        <v>503</v>
      </c>
      <c r="D833" s="100"/>
      <c r="E833" s="97" t="s">
        <v>64</v>
      </c>
      <c r="F833" s="144">
        <v>2250</v>
      </c>
      <c r="G833" s="96"/>
      <c r="H833" s="96">
        <f t="shared" si="101"/>
        <v>0</v>
      </c>
      <c r="I833" s="253">
        <v>8</v>
      </c>
      <c r="J833" s="96">
        <f t="shared" si="102"/>
        <v>0</v>
      </c>
      <c r="K833" s="96">
        <f t="shared" si="103"/>
        <v>0</v>
      </c>
      <c r="L833" s="96">
        <f t="shared" si="104"/>
        <v>0</v>
      </c>
      <c r="M833"/>
    </row>
    <row r="834" spans="2:13" ht="24" x14ac:dyDescent="0.2">
      <c r="B834" s="93">
        <v>17</v>
      </c>
      <c r="C834" s="98" t="s">
        <v>572</v>
      </c>
      <c r="D834" s="100"/>
      <c r="E834" s="97" t="s">
        <v>229</v>
      </c>
      <c r="F834" s="144">
        <v>200</v>
      </c>
      <c r="G834" s="96"/>
      <c r="H834" s="96">
        <f t="shared" si="101"/>
        <v>0</v>
      </c>
      <c r="I834" s="253">
        <v>8</v>
      </c>
      <c r="J834" s="96">
        <f t="shared" si="102"/>
        <v>0</v>
      </c>
      <c r="K834" s="96">
        <f t="shared" si="103"/>
        <v>0</v>
      </c>
      <c r="L834" s="96">
        <f t="shared" si="104"/>
        <v>0</v>
      </c>
      <c r="M834"/>
    </row>
    <row r="835" spans="2:13" ht="24" x14ac:dyDescent="0.2">
      <c r="B835" s="97">
        <v>18</v>
      </c>
      <c r="C835" s="98" t="s">
        <v>504</v>
      </c>
      <c r="D835" s="100"/>
      <c r="E835" s="97" t="s">
        <v>64</v>
      </c>
      <c r="F835" s="144">
        <v>3000</v>
      </c>
      <c r="G835" s="96"/>
      <c r="H835" s="96">
        <f t="shared" si="101"/>
        <v>0</v>
      </c>
      <c r="I835" s="253">
        <v>8</v>
      </c>
      <c r="J835" s="96">
        <f t="shared" si="102"/>
        <v>0</v>
      </c>
      <c r="K835" s="96">
        <f t="shared" si="103"/>
        <v>0</v>
      </c>
      <c r="L835" s="96">
        <f t="shared" si="104"/>
        <v>0</v>
      </c>
      <c r="M835"/>
    </row>
    <row r="836" spans="2:13" ht="30.75" customHeight="1" x14ac:dyDescent="0.2">
      <c r="B836" s="93">
        <v>19</v>
      </c>
      <c r="C836" s="98" t="s">
        <v>612</v>
      </c>
      <c r="D836" s="98"/>
      <c r="E836" s="97" t="s">
        <v>229</v>
      </c>
      <c r="F836" s="144">
        <v>1200</v>
      </c>
      <c r="G836" s="96"/>
      <c r="H836" s="96">
        <f t="shared" si="101"/>
        <v>0</v>
      </c>
      <c r="I836" s="253">
        <v>8</v>
      </c>
      <c r="J836" s="96">
        <f t="shared" si="102"/>
        <v>0</v>
      </c>
      <c r="K836" s="96">
        <f t="shared" si="103"/>
        <v>0</v>
      </c>
      <c r="L836" s="96">
        <f t="shared" si="104"/>
        <v>0</v>
      </c>
      <c r="M836"/>
    </row>
    <row r="837" spans="2:13" ht="48" x14ac:dyDescent="0.2">
      <c r="B837" s="97">
        <v>20</v>
      </c>
      <c r="C837" s="98" t="s">
        <v>505</v>
      </c>
      <c r="D837" s="100"/>
      <c r="E837" s="97" t="s">
        <v>43</v>
      </c>
      <c r="F837" s="144">
        <v>1500</v>
      </c>
      <c r="G837" s="96"/>
      <c r="H837" s="96">
        <f t="shared" si="101"/>
        <v>0</v>
      </c>
      <c r="I837" s="253">
        <v>8</v>
      </c>
      <c r="J837" s="96">
        <f t="shared" si="102"/>
        <v>0</v>
      </c>
      <c r="K837" s="96">
        <f t="shared" si="103"/>
        <v>0</v>
      </c>
      <c r="L837" s="96">
        <f t="shared" si="104"/>
        <v>0</v>
      </c>
      <c r="M837"/>
    </row>
    <row r="838" spans="2:13" ht="53.25" customHeight="1" x14ac:dyDescent="0.2">
      <c r="B838" s="93">
        <v>21</v>
      </c>
      <c r="C838" s="98" t="s">
        <v>506</v>
      </c>
      <c r="D838" s="100"/>
      <c r="E838" s="97" t="s">
        <v>43</v>
      </c>
      <c r="F838" s="144">
        <v>2800</v>
      </c>
      <c r="G838" s="96"/>
      <c r="H838" s="96">
        <f t="shared" si="101"/>
        <v>0</v>
      </c>
      <c r="I838" s="253">
        <v>8</v>
      </c>
      <c r="J838" s="96">
        <f t="shared" si="102"/>
        <v>0</v>
      </c>
      <c r="K838" s="96">
        <f t="shared" si="103"/>
        <v>0</v>
      </c>
      <c r="L838" s="96">
        <f t="shared" si="104"/>
        <v>0</v>
      </c>
      <c r="M838"/>
    </row>
    <row r="839" spans="2:13" ht="74.25" customHeight="1" x14ac:dyDescent="0.2">
      <c r="B839" s="97">
        <v>22</v>
      </c>
      <c r="C839" s="98" t="s">
        <v>656</v>
      </c>
      <c r="D839" s="53"/>
      <c r="E839" s="97" t="s">
        <v>43</v>
      </c>
      <c r="F839" s="144">
        <v>364</v>
      </c>
      <c r="G839" s="96"/>
      <c r="H839" s="96">
        <f t="shared" si="101"/>
        <v>0</v>
      </c>
      <c r="I839" s="253">
        <v>8</v>
      </c>
      <c r="J839" s="96">
        <f t="shared" si="102"/>
        <v>0</v>
      </c>
      <c r="K839" s="96">
        <f t="shared" si="103"/>
        <v>0</v>
      </c>
      <c r="L839" s="96">
        <f t="shared" si="104"/>
        <v>0</v>
      </c>
      <c r="M839"/>
    </row>
    <row r="840" spans="2:13" ht="74.25" customHeight="1" x14ac:dyDescent="0.2">
      <c r="B840" s="93">
        <v>23</v>
      </c>
      <c r="C840" s="98" t="s">
        <v>655</v>
      </c>
      <c r="D840" s="53"/>
      <c r="E840" s="97" t="s">
        <v>432</v>
      </c>
      <c r="F840" s="144">
        <v>20</v>
      </c>
      <c r="G840" s="96"/>
      <c r="H840" s="96">
        <f t="shared" si="101"/>
        <v>0</v>
      </c>
      <c r="I840" s="253">
        <v>8</v>
      </c>
      <c r="J840" s="96">
        <f t="shared" si="102"/>
        <v>0</v>
      </c>
      <c r="K840" s="96">
        <f t="shared" si="103"/>
        <v>0</v>
      </c>
      <c r="L840" s="96">
        <f t="shared" si="104"/>
        <v>0</v>
      </c>
      <c r="M840"/>
    </row>
    <row r="841" spans="2:13" ht="63.75" customHeight="1" x14ac:dyDescent="0.2">
      <c r="B841" s="97">
        <v>24</v>
      </c>
      <c r="C841" s="98" t="s">
        <v>590</v>
      </c>
      <c r="D841" s="54"/>
      <c r="E841" s="97" t="s">
        <v>432</v>
      </c>
      <c r="F841" s="144">
        <v>314</v>
      </c>
      <c r="G841" s="96"/>
      <c r="H841" s="96">
        <f t="shared" si="101"/>
        <v>0</v>
      </c>
      <c r="I841" s="253">
        <v>8</v>
      </c>
      <c r="J841" s="96">
        <f t="shared" si="102"/>
        <v>0</v>
      </c>
      <c r="K841" s="96">
        <f t="shared" si="103"/>
        <v>0</v>
      </c>
      <c r="L841" s="96">
        <f t="shared" si="104"/>
        <v>0</v>
      </c>
      <c r="M841"/>
    </row>
    <row r="842" spans="2:13" ht="60.75" customHeight="1" x14ac:dyDescent="0.2">
      <c r="B842" s="93">
        <v>25</v>
      </c>
      <c r="C842" s="98" t="s">
        <v>591</v>
      </c>
      <c r="D842" s="54"/>
      <c r="E842" s="97" t="s">
        <v>432</v>
      </c>
      <c r="F842" s="144">
        <v>82</v>
      </c>
      <c r="G842" s="96"/>
      <c r="H842" s="96">
        <f t="shared" si="101"/>
        <v>0</v>
      </c>
      <c r="I842" s="253">
        <v>8</v>
      </c>
      <c r="J842" s="96">
        <f t="shared" si="102"/>
        <v>0</v>
      </c>
      <c r="K842" s="96">
        <f t="shared" si="103"/>
        <v>0</v>
      </c>
      <c r="L842" s="96">
        <f t="shared" si="104"/>
        <v>0</v>
      </c>
      <c r="M842"/>
    </row>
    <row r="843" spans="2:13" ht="82.5" customHeight="1" x14ac:dyDescent="0.2">
      <c r="B843" s="97">
        <v>26</v>
      </c>
      <c r="C843" s="98" t="s">
        <v>592</v>
      </c>
      <c r="D843" s="54"/>
      <c r="E843" s="97" t="s">
        <v>432</v>
      </c>
      <c r="F843" s="144">
        <v>60</v>
      </c>
      <c r="G843" s="96"/>
      <c r="H843" s="96">
        <f t="shared" si="101"/>
        <v>0</v>
      </c>
      <c r="I843" s="253">
        <v>8</v>
      </c>
      <c r="J843" s="96">
        <f t="shared" si="102"/>
        <v>0</v>
      </c>
      <c r="K843" s="96">
        <f t="shared" si="103"/>
        <v>0</v>
      </c>
      <c r="L843" s="96">
        <f t="shared" si="104"/>
        <v>0</v>
      </c>
      <c r="M843"/>
    </row>
    <row r="844" spans="2:13" ht="63.75" customHeight="1" x14ac:dyDescent="0.2">
      <c r="B844" s="93">
        <v>27</v>
      </c>
      <c r="C844" s="98" t="s">
        <v>593</v>
      </c>
      <c r="D844" s="54"/>
      <c r="E844" s="97" t="s">
        <v>432</v>
      </c>
      <c r="F844" s="144">
        <v>60</v>
      </c>
      <c r="G844" s="96"/>
      <c r="H844" s="96">
        <f t="shared" si="101"/>
        <v>0</v>
      </c>
      <c r="I844" s="253">
        <v>8</v>
      </c>
      <c r="J844" s="96">
        <f t="shared" si="102"/>
        <v>0</v>
      </c>
      <c r="K844" s="96">
        <f t="shared" si="103"/>
        <v>0</v>
      </c>
      <c r="L844" s="96">
        <f t="shared" si="104"/>
        <v>0</v>
      </c>
      <c r="M844"/>
    </row>
    <row r="845" spans="2:13" ht="73.5" customHeight="1" x14ac:dyDescent="0.2">
      <c r="B845" s="97">
        <v>28</v>
      </c>
      <c r="C845" s="98" t="s">
        <v>594</v>
      </c>
      <c r="D845" s="54"/>
      <c r="E845" s="97" t="s">
        <v>432</v>
      </c>
      <c r="F845" s="144">
        <v>190</v>
      </c>
      <c r="G845" s="96"/>
      <c r="H845" s="96">
        <f t="shared" si="101"/>
        <v>0</v>
      </c>
      <c r="I845" s="253">
        <v>8</v>
      </c>
      <c r="J845" s="96">
        <f t="shared" si="102"/>
        <v>0</v>
      </c>
      <c r="K845" s="96">
        <f t="shared" si="103"/>
        <v>0</v>
      </c>
      <c r="L845" s="96">
        <f t="shared" si="104"/>
        <v>0</v>
      </c>
      <c r="M845"/>
    </row>
    <row r="846" spans="2:13" ht="47.25" customHeight="1" x14ac:dyDescent="0.2">
      <c r="B846" s="93">
        <v>29</v>
      </c>
      <c r="C846" s="98" t="s">
        <v>654</v>
      </c>
      <c r="D846" s="54"/>
      <c r="E846" s="97" t="s">
        <v>43</v>
      </c>
      <c r="F846" s="144">
        <v>148</v>
      </c>
      <c r="G846" s="96"/>
      <c r="H846" s="96">
        <f t="shared" si="101"/>
        <v>0</v>
      </c>
      <c r="I846" s="253">
        <v>8</v>
      </c>
      <c r="J846" s="96">
        <f t="shared" si="102"/>
        <v>0</v>
      </c>
      <c r="K846" s="96">
        <f t="shared" si="103"/>
        <v>0</v>
      </c>
      <c r="L846" s="96">
        <f t="shared" si="104"/>
        <v>0</v>
      </c>
      <c r="M846"/>
    </row>
    <row r="847" spans="2:13" ht="120" customHeight="1" x14ac:dyDescent="0.2">
      <c r="B847" s="97">
        <v>30</v>
      </c>
      <c r="C847" s="53" t="s">
        <v>507</v>
      </c>
      <c r="D847" s="54"/>
      <c r="E847" s="97" t="s">
        <v>43</v>
      </c>
      <c r="F847" s="144">
        <v>460</v>
      </c>
      <c r="G847" s="96"/>
      <c r="H847" s="96">
        <f t="shared" si="101"/>
        <v>0</v>
      </c>
      <c r="I847" s="253">
        <v>8</v>
      </c>
      <c r="J847" s="96">
        <f t="shared" si="102"/>
        <v>0</v>
      </c>
      <c r="K847" s="96">
        <f t="shared" si="103"/>
        <v>0</v>
      </c>
      <c r="L847" s="96">
        <f t="shared" si="104"/>
        <v>0</v>
      </c>
      <c r="M847"/>
    </row>
    <row r="848" spans="2:13" ht="98.25" customHeight="1" x14ac:dyDescent="0.2">
      <c r="B848" s="93">
        <v>31</v>
      </c>
      <c r="C848" s="98" t="s">
        <v>508</v>
      </c>
      <c r="D848" s="54"/>
      <c r="E848" s="97" t="s">
        <v>43</v>
      </c>
      <c r="F848" s="144">
        <v>48</v>
      </c>
      <c r="G848" s="96"/>
      <c r="H848" s="96">
        <f t="shared" si="101"/>
        <v>0</v>
      </c>
      <c r="I848" s="253">
        <v>8</v>
      </c>
      <c r="J848" s="96">
        <f t="shared" si="102"/>
        <v>0</v>
      </c>
      <c r="K848" s="96">
        <f t="shared" si="103"/>
        <v>0</v>
      </c>
      <c r="L848" s="96">
        <f t="shared" si="104"/>
        <v>0</v>
      </c>
      <c r="M848"/>
    </row>
    <row r="849" spans="2:13" ht="46.5" customHeight="1" x14ac:dyDescent="0.2">
      <c r="B849" s="97">
        <v>32</v>
      </c>
      <c r="C849" s="98" t="s">
        <v>509</v>
      </c>
      <c r="D849" s="54"/>
      <c r="E849" s="97" t="s">
        <v>43</v>
      </c>
      <c r="F849" s="144">
        <v>4</v>
      </c>
      <c r="G849" s="96"/>
      <c r="H849" s="96">
        <f t="shared" si="101"/>
        <v>0</v>
      </c>
      <c r="I849" s="253">
        <v>8</v>
      </c>
      <c r="J849" s="96">
        <f t="shared" si="102"/>
        <v>0</v>
      </c>
      <c r="K849" s="96">
        <f t="shared" si="103"/>
        <v>0</v>
      </c>
      <c r="L849" s="96">
        <f t="shared" si="104"/>
        <v>0</v>
      </c>
      <c r="M849"/>
    </row>
    <row r="850" spans="2:13" ht="101.25" customHeight="1" x14ac:dyDescent="0.2">
      <c r="B850" s="93">
        <v>33</v>
      </c>
      <c r="C850" s="98" t="s">
        <v>624</v>
      </c>
      <c r="D850" s="54"/>
      <c r="E850" s="97" t="s">
        <v>432</v>
      </c>
      <c r="F850" s="144">
        <v>600</v>
      </c>
      <c r="G850" s="96"/>
      <c r="H850" s="96">
        <f t="shared" si="101"/>
        <v>0</v>
      </c>
      <c r="I850" s="253">
        <v>8</v>
      </c>
      <c r="J850" s="96">
        <f t="shared" si="102"/>
        <v>0</v>
      </c>
      <c r="K850" s="96">
        <f t="shared" si="103"/>
        <v>0</v>
      </c>
      <c r="L850" s="96">
        <f t="shared" si="104"/>
        <v>0</v>
      </c>
      <c r="M850"/>
    </row>
    <row r="851" spans="2:13" ht="84" x14ac:dyDescent="0.2">
      <c r="B851" s="97">
        <v>34</v>
      </c>
      <c r="C851" s="53" t="s">
        <v>510</v>
      </c>
      <c r="D851" s="54"/>
      <c r="E851" s="97" t="s">
        <v>43</v>
      </c>
      <c r="F851" s="144">
        <v>4</v>
      </c>
      <c r="G851" s="96"/>
      <c r="H851" s="96">
        <f t="shared" si="101"/>
        <v>0</v>
      </c>
      <c r="I851" s="253">
        <v>8</v>
      </c>
      <c r="J851" s="96">
        <f t="shared" si="102"/>
        <v>0</v>
      </c>
      <c r="K851" s="96">
        <f t="shared" si="103"/>
        <v>0</v>
      </c>
      <c r="L851" s="96">
        <f t="shared" si="104"/>
        <v>0</v>
      </c>
      <c r="M851"/>
    </row>
    <row r="852" spans="2:13" ht="198" customHeight="1" x14ac:dyDescent="0.2">
      <c r="B852" s="93">
        <v>35</v>
      </c>
      <c r="C852" s="98" t="s">
        <v>625</v>
      </c>
      <c r="D852" s="54"/>
      <c r="E852" s="97" t="s">
        <v>43</v>
      </c>
      <c r="F852" s="144">
        <v>2</v>
      </c>
      <c r="G852" s="96"/>
      <c r="H852" s="96">
        <f t="shared" si="101"/>
        <v>0</v>
      </c>
      <c r="I852" s="253">
        <v>8</v>
      </c>
      <c r="J852" s="96">
        <f t="shared" si="102"/>
        <v>0</v>
      </c>
      <c r="K852" s="96">
        <f t="shared" si="103"/>
        <v>0</v>
      </c>
      <c r="L852" s="96">
        <f t="shared" si="104"/>
        <v>0</v>
      </c>
      <c r="M852"/>
    </row>
    <row r="853" spans="2:13" ht="204" customHeight="1" x14ac:dyDescent="0.2">
      <c r="B853" s="97">
        <v>36</v>
      </c>
      <c r="C853" s="98" t="s">
        <v>511</v>
      </c>
      <c r="D853" s="54"/>
      <c r="E853" s="97" t="s">
        <v>43</v>
      </c>
      <c r="F853" s="144">
        <v>2</v>
      </c>
      <c r="G853" s="96"/>
      <c r="H853" s="96">
        <f t="shared" si="101"/>
        <v>0</v>
      </c>
      <c r="I853" s="253">
        <v>8</v>
      </c>
      <c r="J853" s="96">
        <f t="shared" si="102"/>
        <v>0</v>
      </c>
      <c r="K853" s="96">
        <f t="shared" si="103"/>
        <v>0</v>
      </c>
      <c r="L853" s="96">
        <f t="shared" si="104"/>
        <v>0</v>
      </c>
      <c r="M853"/>
    </row>
    <row r="854" spans="2:13" ht="81.75" customHeight="1" x14ac:dyDescent="0.2">
      <c r="B854" s="93">
        <v>37</v>
      </c>
      <c r="C854" s="98" t="s">
        <v>512</v>
      </c>
      <c r="D854" s="54"/>
      <c r="E854" s="97" t="s">
        <v>64</v>
      </c>
      <c r="F854" s="144">
        <v>8</v>
      </c>
      <c r="G854" s="96"/>
      <c r="H854" s="96">
        <f t="shared" si="101"/>
        <v>0</v>
      </c>
      <c r="I854" s="253">
        <v>8</v>
      </c>
      <c r="J854" s="96">
        <f t="shared" si="102"/>
        <v>0</v>
      </c>
      <c r="K854" s="96">
        <f t="shared" si="103"/>
        <v>0</v>
      </c>
      <c r="L854" s="96">
        <f t="shared" si="104"/>
        <v>0</v>
      </c>
      <c r="M854"/>
    </row>
    <row r="855" spans="2:13" ht="90.75" customHeight="1" x14ac:dyDescent="0.2">
      <c r="B855" s="97">
        <v>38</v>
      </c>
      <c r="C855" s="98" t="s">
        <v>513</v>
      </c>
      <c r="D855" s="54"/>
      <c r="E855" s="97" t="s">
        <v>43</v>
      </c>
      <c r="F855" s="144">
        <v>10</v>
      </c>
      <c r="G855" s="96"/>
      <c r="H855" s="96">
        <f t="shared" si="101"/>
        <v>0</v>
      </c>
      <c r="I855" s="253">
        <v>8</v>
      </c>
      <c r="J855" s="96">
        <f t="shared" si="102"/>
        <v>0</v>
      </c>
      <c r="K855" s="96">
        <f t="shared" si="103"/>
        <v>0</v>
      </c>
      <c r="L855" s="96">
        <f t="shared" si="104"/>
        <v>0</v>
      </c>
      <c r="M855"/>
    </row>
    <row r="856" spans="2:13" ht="36" x14ac:dyDescent="0.2">
      <c r="B856" s="93">
        <v>39</v>
      </c>
      <c r="C856" s="98" t="s">
        <v>514</v>
      </c>
      <c r="D856" s="54"/>
      <c r="E856" s="97" t="s">
        <v>43</v>
      </c>
      <c r="F856" s="144">
        <v>550</v>
      </c>
      <c r="G856" s="96"/>
      <c r="H856" s="96">
        <f t="shared" si="101"/>
        <v>0</v>
      </c>
      <c r="I856" s="253">
        <v>8</v>
      </c>
      <c r="J856" s="96">
        <f t="shared" si="102"/>
        <v>0</v>
      </c>
      <c r="K856" s="96">
        <f t="shared" si="103"/>
        <v>0</v>
      </c>
      <c r="L856" s="96">
        <f t="shared" si="104"/>
        <v>0</v>
      </c>
      <c r="M856"/>
    </row>
    <row r="857" spans="2:13" ht="84" x14ac:dyDescent="0.2">
      <c r="B857" s="97">
        <v>40</v>
      </c>
      <c r="C857" s="98" t="s">
        <v>515</v>
      </c>
      <c r="D857" s="54"/>
      <c r="E857" s="97" t="s">
        <v>43</v>
      </c>
      <c r="F857" s="144">
        <v>12</v>
      </c>
      <c r="G857" s="96"/>
      <c r="H857" s="96">
        <f t="shared" si="101"/>
        <v>0</v>
      </c>
      <c r="I857" s="253">
        <v>8</v>
      </c>
      <c r="J857" s="96">
        <f t="shared" si="102"/>
        <v>0</v>
      </c>
      <c r="K857" s="96">
        <f t="shared" si="103"/>
        <v>0</v>
      </c>
      <c r="L857" s="96">
        <f t="shared" si="104"/>
        <v>0</v>
      </c>
      <c r="M857"/>
    </row>
    <row r="858" spans="2:13" ht="48" x14ac:dyDescent="0.2">
      <c r="B858" s="93">
        <v>41</v>
      </c>
      <c r="C858" s="98" t="s">
        <v>516</v>
      </c>
      <c r="D858" s="101"/>
      <c r="E858" s="97" t="s">
        <v>43</v>
      </c>
      <c r="F858" s="144">
        <v>28</v>
      </c>
      <c r="G858" s="96"/>
      <c r="H858" s="96">
        <f t="shared" si="101"/>
        <v>0</v>
      </c>
      <c r="I858" s="253">
        <v>8</v>
      </c>
      <c r="J858" s="96">
        <f t="shared" si="102"/>
        <v>0</v>
      </c>
      <c r="K858" s="96">
        <f t="shared" si="103"/>
        <v>0</v>
      </c>
      <c r="L858" s="96">
        <f t="shared" si="104"/>
        <v>0</v>
      </c>
      <c r="M858"/>
    </row>
    <row r="859" spans="2:13" ht="192.75" customHeight="1" x14ac:dyDescent="0.2">
      <c r="B859" s="498">
        <v>42</v>
      </c>
      <c r="C859" s="504" t="s">
        <v>771</v>
      </c>
      <c r="D859" s="503"/>
      <c r="E859" s="498" t="s">
        <v>43</v>
      </c>
      <c r="F859" s="500">
        <v>22</v>
      </c>
      <c r="G859" s="501"/>
      <c r="H859" s="501">
        <f t="shared" si="101"/>
        <v>0</v>
      </c>
      <c r="I859" s="502">
        <v>8</v>
      </c>
      <c r="J859" s="501">
        <f t="shared" si="102"/>
        <v>0</v>
      </c>
      <c r="K859" s="501">
        <f t="shared" si="103"/>
        <v>0</v>
      </c>
      <c r="L859" s="501">
        <f t="shared" si="104"/>
        <v>0</v>
      </c>
      <c r="M859"/>
    </row>
    <row r="860" spans="2:13" ht="72" x14ac:dyDescent="0.2">
      <c r="B860" s="93">
        <v>43</v>
      </c>
      <c r="C860" s="98" t="s">
        <v>558</v>
      </c>
      <c r="D860" s="101"/>
      <c r="E860" s="97" t="s">
        <v>43</v>
      </c>
      <c r="F860" s="144">
        <v>360</v>
      </c>
      <c r="G860" s="96"/>
      <c r="H860" s="96">
        <f t="shared" si="101"/>
        <v>0</v>
      </c>
      <c r="I860" s="253">
        <v>8</v>
      </c>
      <c r="J860" s="96">
        <f t="shared" si="102"/>
        <v>0</v>
      </c>
      <c r="K860" s="96">
        <f t="shared" si="103"/>
        <v>0</v>
      </c>
      <c r="L860" s="96">
        <f t="shared" si="104"/>
        <v>0</v>
      </c>
      <c r="M860"/>
    </row>
    <row r="861" spans="2:13" ht="38.25" x14ac:dyDescent="0.2">
      <c r="B861" s="97">
        <v>44</v>
      </c>
      <c r="C861" s="189" t="s">
        <v>517</v>
      </c>
      <c r="D861" s="101"/>
      <c r="E861" s="97" t="s">
        <v>64</v>
      </c>
      <c r="F861" s="144">
        <v>60</v>
      </c>
      <c r="G861" s="96"/>
      <c r="H861" s="96">
        <f t="shared" si="101"/>
        <v>0</v>
      </c>
      <c r="I861" s="253">
        <v>8</v>
      </c>
      <c r="J861" s="96">
        <f t="shared" si="102"/>
        <v>0</v>
      </c>
      <c r="K861" s="96">
        <f t="shared" si="103"/>
        <v>0</v>
      </c>
      <c r="L861" s="96">
        <f t="shared" si="104"/>
        <v>0</v>
      </c>
      <c r="M861"/>
    </row>
    <row r="862" spans="2:13" ht="38.25" x14ac:dyDescent="0.2">
      <c r="B862" s="93">
        <v>45</v>
      </c>
      <c r="C862" s="189" t="s">
        <v>518</v>
      </c>
      <c r="D862" s="101"/>
      <c r="E862" s="97" t="s">
        <v>64</v>
      </c>
      <c r="F862" s="144">
        <v>80</v>
      </c>
      <c r="G862" s="96"/>
      <c r="H862" s="96">
        <f t="shared" si="101"/>
        <v>0</v>
      </c>
      <c r="I862" s="253">
        <v>8</v>
      </c>
      <c r="J862" s="96">
        <f t="shared" si="102"/>
        <v>0</v>
      </c>
      <c r="K862" s="96">
        <f t="shared" si="103"/>
        <v>0</v>
      </c>
      <c r="L862" s="96">
        <f t="shared" si="104"/>
        <v>0</v>
      </c>
      <c r="M862"/>
    </row>
    <row r="863" spans="2:13" ht="165" customHeight="1" x14ac:dyDescent="0.2">
      <c r="B863" s="97">
        <v>46</v>
      </c>
      <c r="C863" s="381" t="s">
        <v>614</v>
      </c>
      <c r="D863" s="101"/>
      <c r="E863" s="97" t="s">
        <v>432</v>
      </c>
      <c r="F863" s="144">
        <v>16</v>
      </c>
      <c r="G863" s="96"/>
      <c r="H863" s="96">
        <f t="shared" si="101"/>
        <v>0</v>
      </c>
      <c r="I863" s="253">
        <v>8</v>
      </c>
      <c r="J863" s="96">
        <f t="shared" si="102"/>
        <v>0</v>
      </c>
      <c r="K863" s="96">
        <f t="shared" si="103"/>
        <v>0</v>
      </c>
      <c r="L863" s="96">
        <f t="shared" si="104"/>
        <v>0</v>
      </c>
      <c r="M863"/>
    </row>
    <row r="864" spans="2:13" ht="24" x14ac:dyDescent="0.2">
      <c r="B864" s="93">
        <v>47</v>
      </c>
      <c r="C864" s="98" t="s">
        <v>519</v>
      </c>
      <c r="D864" s="101"/>
      <c r="E864" s="97" t="s">
        <v>43</v>
      </c>
      <c r="F864" s="144">
        <v>6</v>
      </c>
      <c r="G864" s="96"/>
      <c r="H864" s="96">
        <f t="shared" si="101"/>
        <v>0</v>
      </c>
      <c r="I864" s="253">
        <v>8</v>
      </c>
      <c r="J864" s="96">
        <f t="shared" si="102"/>
        <v>0</v>
      </c>
      <c r="K864" s="96">
        <f t="shared" si="103"/>
        <v>0</v>
      </c>
      <c r="L864" s="96">
        <f t="shared" si="104"/>
        <v>0</v>
      </c>
      <c r="M864"/>
    </row>
    <row r="865" spans="2:13" ht="72" x14ac:dyDescent="0.2">
      <c r="B865" s="97">
        <v>48</v>
      </c>
      <c r="C865" s="98" t="s">
        <v>520</v>
      </c>
      <c r="D865" s="101"/>
      <c r="E865" s="97" t="s">
        <v>43</v>
      </c>
      <c r="F865" s="144">
        <v>64</v>
      </c>
      <c r="G865" s="96"/>
      <c r="H865" s="96">
        <f t="shared" si="101"/>
        <v>0</v>
      </c>
      <c r="I865" s="253">
        <v>8</v>
      </c>
      <c r="J865" s="96">
        <f t="shared" si="102"/>
        <v>0</v>
      </c>
      <c r="K865" s="96">
        <f t="shared" si="103"/>
        <v>0</v>
      </c>
      <c r="L865" s="96">
        <f t="shared" si="104"/>
        <v>0</v>
      </c>
      <c r="M865"/>
    </row>
    <row r="866" spans="2:13" ht="48" x14ac:dyDescent="0.2">
      <c r="B866" s="93">
        <v>49</v>
      </c>
      <c r="C866" s="98" t="s">
        <v>737</v>
      </c>
      <c r="D866" s="101"/>
      <c r="E866" s="97" t="s">
        <v>432</v>
      </c>
      <c r="F866" s="144">
        <v>44</v>
      </c>
      <c r="G866" s="96"/>
      <c r="H866" s="96">
        <f t="shared" si="101"/>
        <v>0</v>
      </c>
      <c r="I866" s="253">
        <v>8</v>
      </c>
      <c r="J866" s="96">
        <f t="shared" si="102"/>
        <v>0</v>
      </c>
      <c r="K866" s="96">
        <f t="shared" si="103"/>
        <v>0</v>
      </c>
      <c r="L866" s="96">
        <f t="shared" si="104"/>
        <v>0</v>
      </c>
      <c r="M866"/>
    </row>
    <row r="867" spans="2:13" ht="48" x14ac:dyDescent="0.2">
      <c r="B867" s="97">
        <v>50</v>
      </c>
      <c r="C867" s="98" t="s">
        <v>521</v>
      </c>
      <c r="D867" s="101"/>
      <c r="E867" s="97" t="s">
        <v>432</v>
      </c>
      <c r="F867" s="144">
        <v>6</v>
      </c>
      <c r="G867" s="96"/>
      <c r="H867" s="96">
        <f t="shared" si="101"/>
        <v>0</v>
      </c>
      <c r="I867" s="253">
        <v>8</v>
      </c>
      <c r="J867" s="96">
        <f t="shared" si="102"/>
        <v>0</v>
      </c>
      <c r="K867" s="96">
        <f t="shared" si="103"/>
        <v>0</v>
      </c>
      <c r="L867" s="96">
        <f t="shared" si="104"/>
        <v>0</v>
      </c>
      <c r="M867"/>
    </row>
    <row r="868" spans="2:13" ht="43.5" customHeight="1" x14ac:dyDescent="0.2">
      <c r="B868" s="93">
        <v>51</v>
      </c>
      <c r="C868" s="98" t="s">
        <v>522</v>
      </c>
      <c r="D868" s="98"/>
      <c r="E868" s="97" t="s">
        <v>432</v>
      </c>
      <c r="F868" s="144">
        <v>1200</v>
      </c>
      <c r="G868" s="96"/>
      <c r="H868" s="96">
        <f t="shared" si="101"/>
        <v>0</v>
      </c>
      <c r="I868" s="253">
        <v>8</v>
      </c>
      <c r="J868" s="96">
        <f t="shared" si="102"/>
        <v>0</v>
      </c>
      <c r="K868" s="96">
        <f t="shared" si="103"/>
        <v>0</v>
      </c>
      <c r="L868" s="96">
        <f t="shared" si="104"/>
        <v>0</v>
      </c>
      <c r="M868"/>
    </row>
    <row r="869" spans="2:13" ht="46.5" customHeight="1" x14ac:dyDescent="0.2">
      <c r="B869" s="97">
        <v>52</v>
      </c>
      <c r="C869" s="98" t="s">
        <v>523</v>
      </c>
      <c r="D869" s="98"/>
      <c r="E869" s="97" t="s">
        <v>432</v>
      </c>
      <c r="F869" s="144">
        <v>44</v>
      </c>
      <c r="G869" s="96"/>
      <c r="H869" s="96">
        <f t="shared" si="101"/>
        <v>0</v>
      </c>
      <c r="I869" s="253">
        <v>8</v>
      </c>
      <c r="J869" s="96">
        <f t="shared" si="102"/>
        <v>0</v>
      </c>
      <c r="K869" s="96">
        <f t="shared" si="103"/>
        <v>0</v>
      </c>
      <c r="L869" s="96">
        <f t="shared" si="104"/>
        <v>0</v>
      </c>
      <c r="M869"/>
    </row>
    <row r="870" spans="2:13" ht="42.75" customHeight="1" x14ac:dyDescent="0.2">
      <c r="B870" s="93">
        <v>53</v>
      </c>
      <c r="C870" s="381" t="s">
        <v>613</v>
      </c>
      <c r="D870" s="98"/>
      <c r="E870" s="97" t="s">
        <v>432</v>
      </c>
      <c r="F870" s="144">
        <v>20</v>
      </c>
      <c r="G870" s="96"/>
      <c r="H870" s="96">
        <f t="shared" si="101"/>
        <v>0</v>
      </c>
      <c r="I870" s="253">
        <v>8</v>
      </c>
      <c r="J870" s="96">
        <f t="shared" si="102"/>
        <v>0</v>
      </c>
      <c r="K870" s="96">
        <f t="shared" si="103"/>
        <v>0</v>
      </c>
      <c r="L870" s="96">
        <f t="shared" si="104"/>
        <v>0</v>
      </c>
      <c r="M870"/>
    </row>
    <row r="871" spans="2:13" ht="33.75" customHeight="1" x14ac:dyDescent="0.2">
      <c r="B871" s="97">
        <v>54</v>
      </c>
      <c r="C871" s="98" t="s">
        <v>524</v>
      </c>
      <c r="D871" s="84"/>
      <c r="E871" s="97" t="s">
        <v>229</v>
      </c>
      <c r="F871" s="144">
        <v>580</v>
      </c>
      <c r="G871" s="96"/>
      <c r="H871" s="96">
        <f t="shared" si="101"/>
        <v>0</v>
      </c>
      <c r="I871" s="253">
        <v>8</v>
      </c>
      <c r="J871" s="96">
        <f t="shared" si="102"/>
        <v>0</v>
      </c>
      <c r="K871" s="96">
        <f t="shared" si="103"/>
        <v>0</v>
      </c>
      <c r="L871" s="96">
        <f t="shared" si="104"/>
        <v>0</v>
      </c>
      <c r="M871"/>
    </row>
    <row r="872" spans="2:13" ht="164.25" customHeight="1" x14ac:dyDescent="0.2">
      <c r="B872" s="93">
        <v>55</v>
      </c>
      <c r="C872" s="314" t="s">
        <v>533</v>
      </c>
      <c r="D872" s="84"/>
      <c r="E872" s="97" t="s">
        <v>432</v>
      </c>
      <c r="F872" s="144">
        <v>10</v>
      </c>
      <c r="G872" s="96"/>
      <c r="H872" s="96">
        <f t="shared" si="101"/>
        <v>0</v>
      </c>
      <c r="I872" s="253">
        <v>8</v>
      </c>
      <c r="J872" s="96">
        <f t="shared" si="102"/>
        <v>0</v>
      </c>
      <c r="K872" s="96">
        <f t="shared" si="103"/>
        <v>0</v>
      </c>
      <c r="L872" s="96">
        <f t="shared" si="104"/>
        <v>0</v>
      </c>
      <c r="M872"/>
    </row>
    <row r="873" spans="2:13" ht="360" x14ac:dyDescent="0.2">
      <c r="B873" s="97">
        <v>56</v>
      </c>
      <c r="C873" s="104" t="s">
        <v>534</v>
      </c>
      <c r="D873" s="382"/>
      <c r="E873" s="97" t="s">
        <v>432</v>
      </c>
      <c r="F873" s="144">
        <v>14</v>
      </c>
      <c r="G873" s="96"/>
      <c r="H873" s="96">
        <f t="shared" si="101"/>
        <v>0</v>
      </c>
      <c r="I873" s="253">
        <v>8</v>
      </c>
      <c r="J873" s="96">
        <f t="shared" si="102"/>
        <v>0</v>
      </c>
      <c r="K873" s="96">
        <f t="shared" si="103"/>
        <v>0</v>
      </c>
      <c r="L873" s="96">
        <f t="shared" si="104"/>
        <v>0</v>
      </c>
      <c r="M873"/>
    </row>
    <row r="874" spans="2:13" ht="84" x14ac:dyDescent="0.2">
      <c r="B874" s="93">
        <v>57</v>
      </c>
      <c r="C874" s="104" t="s">
        <v>559</v>
      </c>
      <c r="D874" s="84"/>
      <c r="E874" s="97" t="s">
        <v>432</v>
      </c>
      <c r="F874" s="144">
        <v>12</v>
      </c>
      <c r="G874" s="96"/>
      <c r="H874" s="96">
        <f t="shared" si="101"/>
        <v>0</v>
      </c>
      <c r="I874" s="253">
        <v>8</v>
      </c>
      <c r="J874" s="96">
        <f t="shared" si="102"/>
        <v>0</v>
      </c>
      <c r="K874" s="96">
        <f t="shared" si="103"/>
        <v>0</v>
      </c>
      <c r="L874" s="96">
        <f t="shared" si="104"/>
        <v>0</v>
      </c>
      <c r="M874"/>
    </row>
    <row r="875" spans="2:13" ht="78.75" customHeight="1" x14ac:dyDescent="0.2">
      <c r="B875" s="97">
        <v>58</v>
      </c>
      <c r="C875" s="98" t="s">
        <v>653</v>
      </c>
      <c r="D875" s="84"/>
      <c r="E875" s="97" t="s">
        <v>432</v>
      </c>
      <c r="F875" s="144">
        <v>44</v>
      </c>
      <c r="G875" s="99"/>
      <c r="H875" s="96">
        <f t="shared" si="101"/>
        <v>0</v>
      </c>
      <c r="I875" s="254">
        <v>8</v>
      </c>
      <c r="J875" s="96">
        <f t="shared" si="102"/>
        <v>0</v>
      </c>
      <c r="K875" s="96">
        <f t="shared" si="103"/>
        <v>0</v>
      </c>
      <c r="L875" s="96">
        <f t="shared" si="104"/>
        <v>0</v>
      </c>
      <c r="M875"/>
    </row>
    <row r="876" spans="2:13" ht="32.25" customHeight="1" x14ac:dyDescent="0.2">
      <c r="B876" s="93">
        <v>59</v>
      </c>
      <c r="C876" s="98" t="s">
        <v>579</v>
      </c>
      <c r="D876" s="84"/>
      <c r="E876" s="97" t="s">
        <v>432</v>
      </c>
      <c r="F876" s="144">
        <v>20</v>
      </c>
      <c r="G876" s="99"/>
      <c r="H876" s="96">
        <f t="shared" si="101"/>
        <v>0</v>
      </c>
      <c r="I876" s="254">
        <v>8</v>
      </c>
      <c r="J876" s="96">
        <f t="shared" si="102"/>
        <v>0</v>
      </c>
      <c r="K876" s="96">
        <f t="shared" si="103"/>
        <v>0</v>
      </c>
      <c r="L876" s="96">
        <f t="shared" si="104"/>
        <v>0</v>
      </c>
      <c r="M876"/>
    </row>
    <row r="877" spans="2:13" ht="288" x14ac:dyDescent="0.2">
      <c r="B877" s="97">
        <v>60</v>
      </c>
      <c r="C877" s="104" t="s">
        <v>582</v>
      </c>
      <c r="D877" s="84"/>
      <c r="E877" s="97" t="s">
        <v>432</v>
      </c>
      <c r="F877" s="144">
        <v>20</v>
      </c>
      <c r="G877" s="99"/>
      <c r="H877" s="96">
        <f t="shared" si="101"/>
        <v>0</v>
      </c>
      <c r="I877" s="254">
        <v>8</v>
      </c>
      <c r="J877" s="96">
        <f t="shared" si="102"/>
        <v>0</v>
      </c>
      <c r="K877" s="96">
        <f t="shared" si="103"/>
        <v>0</v>
      </c>
      <c r="L877" s="96">
        <f t="shared" si="104"/>
        <v>0</v>
      </c>
      <c r="M877"/>
    </row>
    <row r="878" spans="2:13" ht="156.75" customHeight="1" x14ac:dyDescent="0.2">
      <c r="B878" s="93">
        <v>61</v>
      </c>
      <c r="C878" s="305" t="s">
        <v>581</v>
      </c>
      <c r="D878" s="84"/>
      <c r="E878" s="97" t="s">
        <v>229</v>
      </c>
      <c r="F878" s="144">
        <v>192</v>
      </c>
      <c r="G878" s="99"/>
      <c r="H878" s="96">
        <f t="shared" si="101"/>
        <v>0</v>
      </c>
      <c r="I878" s="254">
        <v>8</v>
      </c>
      <c r="J878" s="96">
        <f t="shared" si="102"/>
        <v>0</v>
      </c>
      <c r="K878" s="96">
        <f t="shared" si="103"/>
        <v>0</v>
      </c>
      <c r="L878" s="96">
        <f t="shared" si="104"/>
        <v>0</v>
      </c>
      <c r="M878"/>
    </row>
    <row r="879" spans="2:13" ht="245.25" customHeight="1" x14ac:dyDescent="0.2">
      <c r="B879" s="97">
        <v>62</v>
      </c>
      <c r="C879" s="98" t="s">
        <v>583</v>
      </c>
      <c r="D879" s="84"/>
      <c r="E879" s="97" t="s">
        <v>432</v>
      </c>
      <c r="F879" s="144">
        <v>12</v>
      </c>
      <c r="G879" s="99"/>
      <c r="H879" s="96">
        <f t="shared" si="101"/>
        <v>0</v>
      </c>
      <c r="I879" s="254">
        <v>8</v>
      </c>
      <c r="J879" s="96">
        <f t="shared" si="102"/>
        <v>0</v>
      </c>
      <c r="K879" s="96">
        <f t="shared" si="103"/>
        <v>0</v>
      </c>
      <c r="L879" s="96">
        <f t="shared" si="104"/>
        <v>0</v>
      </c>
      <c r="M879"/>
    </row>
    <row r="880" spans="2:13" ht="219.75" customHeight="1" x14ac:dyDescent="0.2">
      <c r="B880" s="93">
        <v>63</v>
      </c>
      <c r="C880" s="314" t="s">
        <v>584</v>
      </c>
      <c r="D880" s="84"/>
      <c r="E880" s="97" t="s">
        <v>43</v>
      </c>
      <c r="F880" s="144">
        <v>6</v>
      </c>
      <c r="G880" s="99"/>
      <c r="H880" s="96">
        <f t="shared" si="101"/>
        <v>0</v>
      </c>
      <c r="I880" s="254">
        <v>8</v>
      </c>
      <c r="J880" s="96">
        <f t="shared" si="102"/>
        <v>0</v>
      </c>
      <c r="K880" s="96">
        <f t="shared" si="103"/>
        <v>0</v>
      </c>
      <c r="L880" s="96">
        <f t="shared" si="104"/>
        <v>0</v>
      </c>
      <c r="M880"/>
    </row>
    <row r="881" spans="2:13" ht="252" x14ac:dyDescent="0.2">
      <c r="B881" s="97">
        <v>64</v>
      </c>
      <c r="C881" s="421" t="s">
        <v>580</v>
      </c>
      <c r="D881" s="84"/>
      <c r="E881" s="97" t="s">
        <v>432</v>
      </c>
      <c r="F881" s="144">
        <v>10</v>
      </c>
      <c r="G881" s="99"/>
      <c r="H881" s="96">
        <f t="shared" si="101"/>
        <v>0</v>
      </c>
      <c r="I881" s="254">
        <v>8</v>
      </c>
      <c r="J881" s="96">
        <f t="shared" si="102"/>
        <v>0</v>
      </c>
      <c r="K881" s="96">
        <f t="shared" si="103"/>
        <v>0</v>
      </c>
      <c r="L881" s="96">
        <f t="shared" si="104"/>
        <v>0</v>
      </c>
      <c r="M881"/>
    </row>
    <row r="882" spans="2:13" ht="336" x14ac:dyDescent="0.2">
      <c r="B882" s="93">
        <v>65</v>
      </c>
      <c r="C882" s="380" t="s">
        <v>620</v>
      </c>
      <c r="D882" s="84"/>
      <c r="E882" s="97" t="s">
        <v>432</v>
      </c>
      <c r="F882" s="144">
        <v>10</v>
      </c>
      <c r="G882" s="99"/>
      <c r="H882" s="96">
        <f t="shared" si="101"/>
        <v>0</v>
      </c>
      <c r="I882" s="254">
        <v>8</v>
      </c>
      <c r="J882" s="96">
        <f t="shared" si="102"/>
        <v>0</v>
      </c>
      <c r="K882" s="96">
        <f t="shared" si="103"/>
        <v>0</v>
      </c>
      <c r="L882" s="96">
        <f t="shared" si="104"/>
        <v>0</v>
      </c>
      <c r="M882"/>
    </row>
    <row r="883" spans="2:13" ht="273.75" customHeight="1" x14ac:dyDescent="0.2">
      <c r="B883" s="97">
        <v>66</v>
      </c>
      <c r="C883" s="422" t="s">
        <v>610</v>
      </c>
      <c r="D883" s="84"/>
      <c r="E883" s="93" t="s">
        <v>615</v>
      </c>
      <c r="F883" s="143">
        <v>6</v>
      </c>
      <c r="G883" s="96"/>
      <c r="H883" s="96">
        <f t="shared" ref="H883:H884" si="105">G883*F883</f>
        <v>0</v>
      </c>
      <c r="I883" s="253">
        <v>8</v>
      </c>
      <c r="J883" s="96">
        <f t="shared" ref="J883:J884" si="106">K883-H883</f>
        <v>0</v>
      </c>
      <c r="K883" s="96">
        <f t="shared" ref="K883:K884" si="107">H883*1.08</f>
        <v>0</v>
      </c>
      <c r="L883" s="96">
        <f t="shared" ref="L883:L884" si="108">G883*1.08</f>
        <v>0</v>
      </c>
      <c r="M883"/>
    </row>
    <row r="884" spans="2:13" ht="291" customHeight="1" thickBot="1" x14ac:dyDescent="0.25">
      <c r="B884" s="97">
        <v>67</v>
      </c>
      <c r="C884" s="423" t="s">
        <v>611</v>
      </c>
      <c r="D884" s="84"/>
      <c r="E884" s="93" t="s">
        <v>432</v>
      </c>
      <c r="F884" s="143">
        <v>60</v>
      </c>
      <c r="G884" s="96"/>
      <c r="H884" s="96">
        <f t="shared" si="105"/>
        <v>0</v>
      </c>
      <c r="I884" s="253">
        <v>8</v>
      </c>
      <c r="J884" s="96">
        <f t="shared" si="106"/>
        <v>0</v>
      </c>
      <c r="K884" s="96">
        <f t="shared" si="107"/>
        <v>0</v>
      </c>
      <c r="L884" s="96">
        <f t="shared" si="108"/>
        <v>0</v>
      </c>
      <c r="M884"/>
    </row>
    <row r="885" spans="2:13" ht="13.5" thickBot="1" x14ac:dyDescent="0.25">
      <c r="B885" s="102"/>
      <c r="C885" s="97"/>
      <c r="D885" s="102"/>
      <c r="E885" s="97"/>
      <c r="F885" s="212"/>
      <c r="G885" s="96"/>
      <c r="H885" s="285">
        <f>SUM(H818:H884)</f>
        <v>0</v>
      </c>
      <c r="I885" s="286"/>
      <c r="J885" s="285">
        <f>SUM(J818:J884)</f>
        <v>0</v>
      </c>
      <c r="K885" s="284">
        <f>SUM(K818:K884)</f>
        <v>0</v>
      </c>
      <c r="L885" s="255"/>
      <c r="M885"/>
    </row>
    <row r="886" spans="2:13" x14ac:dyDescent="0.2">
      <c r="B886" s="139"/>
      <c r="C886" s="139"/>
      <c r="D886" s="139"/>
      <c r="E886" s="139"/>
      <c r="F886" s="139"/>
      <c r="G886" s="139"/>
      <c r="H886" s="383"/>
      <c r="I886" s="384"/>
      <c r="J886" s="383"/>
      <c r="K886" s="383"/>
      <c r="L886" s="139"/>
      <c r="M886"/>
    </row>
    <row r="887" spans="2:13" x14ac:dyDescent="0.2">
      <c r="B887" s="139"/>
      <c r="C887" s="139"/>
      <c r="D887" s="139"/>
      <c r="E887" s="139"/>
      <c r="F887" s="139"/>
      <c r="G887" s="139"/>
      <c r="H887" s="139"/>
      <c r="I887" s="384"/>
      <c r="J887" s="139"/>
      <c r="K887" s="139"/>
      <c r="L887" s="139"/>
      <c r="M887"/>
    </row>
  </sheetData>
  <sortState ref="C7:L559">
    <sortCondition ref="C6"/>
  </sortState>
  <mergeCells count="50">
    <mergeCell ref="B66:B68"/>
    <mergeCell ref="B69:B71"/>
    <mergeCell ref="C807:F807"/>
    <mergeCell ref="C789:D789"/>
    <mergeCell ref="B534:B537"/>
    <mergeCell ref="B503:B505"/>
    <mergeCell ref="B515:B517"/>
    <mergeCell ref="C597:F597"/>
    <mergeCell ref="C630:F630"/>
    <mergeCell ref="C780:D780"/>
    <mergeCell ref="B531:B533"/>
    <mergeCell ref="B736:K736"/>
    <mergeCell ref="B666:B668"/>
    <mergeCell ref="B663:B665"/>
    <mergeCell ref="B576:B578"/>
    <mergeCell ref="B659:B661"/>
    <mergeCell ref="B641:B643"/>
    <mergeCell ref="B644:B646"/>
    <mergeCell ref="B325:B327"/>
    <mergeCell ref="B518:B519"/>
    <mergeCell ref="B523:B525"/>
    <mergeCell ref="B137:B139"/>
    <mergeCell ref="B294:B296"/>
    <mergeCell ref="B229:B231"/>
    <mergeCell ref="B242:B244"/>
    <mergeCell ref="B500:B502"/>
    <mergeCell ref="B347:B349"/>
    <mergeCell ref="B350:B352"/>
    <mergeCell ref="B307:B308"/>
    <mergeCell ref="B647:B649"/>
    <mergeCell ref="C458:H458"/>
    <mergeCell ref="B676:B677"/>
    <mergeCell ref="B679:B680"/>
    <mergeCell ref="B688:B690"/>
    <mergeCell ref="B706:B708"/>
    <mergeCell ref="B709:B711"/>
    <mergeCell ref="B48:B50"/>
    <mergeCell ref="B101:B103"/>
    <mergeCell ref="B247:B248"/>
    <mergeCell ref="B250:B252"/>
    <mergeCell ref="B253:B255"/>
    <mergeCell ref="B213:B215"/>
    <mergeCell ref="B216:B218"/>
    <mergeCell ref="B219:B221"/>
    <mergeCell ref="B222:B224"/>
    <mergeCell ref="B694:B696"/>
    <mergeCell ref="B691:B693"/>
    <mergeCell ref="B697:B699"/>
    <mergeCell ref="B700:B702"/>
    <mergeCell ref="B703:B705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51"/>
  <sheetViews>
    <sheetView topLeftCell="A49" workbookViewId="0">
      <selection activeCell="A49" sqref="A1:M1048576"/>
    </sheetView>
  </sheetViews>
  <sheetFormatPr defaultRowHeight="12.75" x14ac:dyDescent="0.2"/>
  <sheetData>
    <row r="8" ht="23.25" customHeight="1" x14ac:dyDescent="0.2"/>
    <row r="10" ht="44.25" customHeight="1" x14ac:dyDescent="0.2"/>
    <row r="14" ht="28.5" customHeight="1" x14ac:dyDescent="0.2"/>
    <row r="15" ht="24.75" customHeight="1" x14ac:dyDescent="0.2"/>
    <row r="47" ht="69.75" customHeight="1" x14ac:dyDescent="0.2"/>
    <row r="49" ht="39.75" customHeight="1" x14ac:dyDescent="0.2"/>
    <row r="50" ht="127.5" customHeight="1" x14ac:dyDescent="0.2"/>
    <row r="51" ht="25.5" customHeight="1" x14ac:dyDescent="0.2"/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8" sqref="M28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"/>
  <sheetViews>
    <sheetView workbookViewId="0">
      <selection activeCell="O29" sqref="O29"/>
    </sheetView>
  </sheetViews>
  <sheetFormatPr defaultRowHeight="12.75" x14ac:dyDescent="0.2"/>
  <cols>
    <col min="1" max="1" width="4.7109375" customWidth="1"/>
    <col min="2" max="2" width="15.42578125" customWidth="1"/>
    <col min="3" max="3" width="16" hidden="1" customWidth="1"/>
    <col min="4" max="4" width="16.42578125" hidden="1" customWidth="1"/>
    <col min="5" max="5" width="14.85546875" customWidth="1"/>
    <col min="6" max="6" width="7" customWidth="1"/>
    <col min="7" max="7" width="11.85546875" customWidth="1"/>
    <col min="8" max="8" width="13.5703125" customWidth="1"/>
    <col min="9" max="9" width="10.28515625" customWidth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 PAKIETY NR 1- 15</vt:lpstr>
      <vt:lpstr>OPATRUNKI</vt:lpstr>
      <vt:lpstr>Arkusz3</vt:lpstr>
      <vt:lpstr>ROZLICZENIE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Korzeniowska</dc:creator>
  <cp:lastModifiedBy>Daria Dwornik</cp:lastModifiedBy>
  <cp:lastPrinted>2025-05-27T10:41:48Z</cp:lastPrinted>
  <dcterms:created xsi:type="dcterms:W3CDTF">2014-12-10T15:05:27Z</dcterms:created>
  <dcterms:modified xsi:type="dcterms:W3CDTF">2025-05-27T10:43:36Z</dcterms:modified>
</cp:coreProperties>
</file>