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rodowisko\interwencyjne zbieranie odpadów 2024\"/>
    </mc:Choice>
  </mc:AlternateContent>
  <xr:revisionPtr revIDLastSave="0" documentId="13_ncr:1_{4DEB8035-3DF5-4C86-A1DE-E2ADE3E81663}" xr6:coauthVersionLast="47" xr6:coauthVersionMax="47" xr10:uidLastSave="{00000000-0000-0000-0000-000000000000}"/>
  <bookViews>
    <workbookView xWindow="-120" yWindow="-120" windowWidth="29040" windowHeight="15720" tabRatio="693" activeTab="8" xr2:uid="{206A688D-80FB-4DF1-BB34-977897070A9D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  <sheet name="22" sheetId="22" r:id="rId22"/>
    <sheet name="23" sheetId="23" r:id="rId23"/>
    <sheet name="24" sheetId="24" r:id="rId24"/>
    <sheet name="25" sheetId="25" r:id="rId25"/>
    <sheet name="26" sheetId="26" r:id="rId26"/>
    <sheet name="27" sheetId="28" r:id="rId27"/>
    <sheet name="Arkusz1" sheetId="29" r:id="rId28"/>
    <sheet name="zestawienie" sheetId="27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5" l="1"/>
  <c r="H7" i="23"/>
  <c r="H7" i="19"/>
  <c r="H7" i="15"/>
  <c r="H7" i="9"/>
  <c r="H7" i="6"/>
  <c r="H7" i="3" l="1"/>
  <c r="H7" i="28"/>
  <c r="H7" i="26"/>
  <c r="H7" i="24"/>
  <c r="H7" i="21"/>
  <c r="H7" i="20"/>
  <c r="H7" i="18"/>
  <c r="H7" i="17"/>
  <c r="H7" i="16"/>
  <c r="H7" i="14"/>
  <c r="H7" i="13"/>
  <c r="H7" i="12"/>
  <c r="H7" i="11"/>
  <c r="H7" i="10"/>
  <c r="H7" i="8"/>
  <c r="H7" i="7"/>
  <c r="H7" i="5"/>
  <c r="H7" i="4"/>
  <c r="H7" i="2"/>
  <c r="H7" i="1"/>
  <c r="H8" i="28" l="1"/>
  <c r="H9" i="28" s="1"/>
  <c r="H8" i="26"/>
  <c r="H9" i="26" s="1"/>
  <c r="H8" i="25"/>
  <c r="H9" i="25" s="1"/>
  <c r="H8" i="24"/>
  <c r="H9" i="24" s="1"/>
  <c r="H8" i="23"/>
  <c r="H9" i="23" s="1"/>
  <c r="H8" i="22"/>
  <c r="H8" i="21"/>
  <c r="H9" i="21" s="1"/>
  <c r="H8" i="20"/>
  <c r="H9" i="20" s="1"/>
  <c r="H8" i="19"/>
  <c r="H9" i="19" s="1"/>
  <c r="H8" i="18"/>
  <c r="H9" i="18" s="1"/>
  <c r="H8" i="17"/>
  <c r="H9" i="17" s="1"/>
  <c r="H8" i="16"/>
  <c r="H9" i="16" s="1"/>
  <c r="H8" i="15"/>
  <c r="H9" i="15" s="1"/>
  <c r="H8" i="14"/>
  <c r="H9" i="14" s="1"/>
  <c r="H8" i="13"/>
  <c r="H9" i="13" s="1"/>
  <c r="H8" i="12"/>
  <c r="H9" i="12" s="1"/>
  <c r="H8" i="11"/>
  <c r="H9" i="11" s="1"/>
  <c r="H8" i="10"/>
  <c r="H9" i="10" s="1"/>
  <c r="H8" i="9"/>
  <c r="H9" i="9" s="1"/>
  <c r="H8" i="8"/>
  <c r="H9" i="8" s="1"/>
  <c r="H8" i="7"/>
  <c r="H9" i="7" s="1"/>
  <c r="H9" i="6"/>
  <c r="H8" i="5"/>
  <c r="H9" i="5" s="1"/>
  <c r="H8" i="4"/>
  <c r="H9" i="4" s="1"/>
  <c r="H8" i="3"/>
  <c r="H9" i="3" s="1"/>
  <c r="H8" i="2"/>
  <c r="H9" i="2" s="1"/>
  <c r="H8" i="1"/>
  <c r="H9" i="1" s="1"/>
  <c r="D4" i="27" l="1"/>
  <c r="D28" i="27"/>
  <c r="D24" i="27"/>
  <c r="D23" i="27"/>
  <c r="D22" i="27"/>
  <c r="D13" i="27"/>
  <c r="D9" i="27"/>
  <c r="E9" i="27" s="1"/>
  <c r="D10" i="27"/>
  <c r="E10" i="27" s="1"/>
  <c r="D11" i="27"/>
  <c r="D12" i="27"/>
  <c r="D14" i="27"/>
  <c r="D15" i="27"/>
  <c r="D16" i="27"/>
  <c r="D17" i="27"/>
  <c r="D19" i="27"/>
  <c r="D20" i="27"/>
  <c r="D21" i="27"/>
  <c r="D25" i="27"/>
  <c r="D26" i="27"/>
  <c r="D27" i="27"/>
  <c r="D29" i="27"/>
  <c r="I9" i="27" l="1"/>
  <c r="J9" i="27" s="1"/>
  <c r="F9" i="27"/>
  <c r="I24" i="27"/>
  <c r="N9" i="27" l="1"/>
  <c r="M9" i="27"/>
  <c r="K9" i="27"/>
  <c r="L9" i="27" s="1"/>
  <c r="P9" i="27"/>
  <c r="I25" i="27"/>
  <c r="I27" i="27"/>
  <c r="I10" i="27"/>
  <c r="I28" i="27"/>
  <c r="I12" i="27"/>
  <c r="I22" i="27"/>
  <c r="I29" i="27"/>
  <c r="I23" i="27"/>
  <c r="D3" i="27"/>
  <c r="I3" i="27" s="1"/>
  <c r="I26" i="27"/>
  <c r="I13" i="27" l="1"/>
  <c r="J13" i="27" s="1"/>
  <c r="D18" i="27"/>
  <c r="I18" i="27" s="1"/>
  <c r="J18" i="27" s="1"/>
  <c r="I4" i="27"/>
  <c r="J4" i="27" s="1"/>
  <c r="I11" i="27"/>
  <c r="J11" i="27" s="1"/>
  <c r="D6" i="27"/>
  <c r="I6" i="27" s="1"/>
  <c r="D5" i="27"/>
  <c r="I5" i="27" s="1"/>
  <c r="J5" i="27" s="1"/>
  <c r="D8" i="27"/>
  <c r="E8" i="27" s="1"/>
  <c r="F8" i="27" s="1"/>
  <c r="D7" i="27"/>
  <c r="I20" i="27"/>
  <c r="J20" i="27" s="1"/>
  <c r="F10" i="27"/>
  <c r="J10" i="27"/>
  <c r="J29" i="27"/>
  <c r="E29" i="27"/>
  <c r="F29" i="27" s="1"/>
  <c r="E13" i="27"/>
  <c r="F13" i="27" s="1"/>
  <c r="J26" i="27"/>
  <c r="G26" i="27"/>
  <c r="E26" i="27"/>
  <c r="F26" i="27" s="1"/>
  <c r="J22" i="27"/>
  <c r="G22" i="27"/>
  <c r="E22" i="27"/>
  <c r="F22" i="27" s="1"/>
  <c r="J27" i="27"/>
  <c r="E27" i="27"/>
  <c r="F27" i="27" s="1"/>
  <c r="E24" i="27"/>
  <c r="F24" i="27" s="1"/>
  <c r="J23" i="27"/>
  <c r="E23" i="27"/>
  <c r="F23" i="27" s="1"/>
  <c r="E12" i="27"/>
  <c r="F12" i="27" s="1"/>
  <c r="J12" i="27"/>
  <c r="J25" i="27"/>
  <c r="E25" i="27"/>
  <c r="F25" i="27" s="1"/>
  <c r="E28" i="27"/>
  <c r="F28" i="27" s="1"/>
  <c r="J28" i="27"/>
  <c r="K3" i="27"/>
  <c r="E3" i="27"/>
  <c r="E4" i="27" l="1"/>
  <c r="F4" i="27" s="1"/>
  <c r="N4" i="27" s="1"/>
  <c r="G3" i="27"/>
  <c r="E20" i="27"/>
  <c r="F20" i="27" s="1"/>
  <c r="N20" i="27" s="1"/>
  <c r="E18" i="27"/>
  <c r="F18" i="27" s="1"/>
  <c r="P18" i="27" s="1"/>
  <c r="G10" i="27"/>
  <c r="E21" i="27"/>
  <c r="F21" i="27" s="1"/>
  <c r="N21" i="27" s="1"/>
  <c r="I21" i="27"/>
  <c r="J21" i="27" s="1"/>
  <c r="I14" i="27"/>
  <c r="K14" i="27" s="1"/>
  <c r="L14" i="27" s="1"/>
  <c r="E7" i="27"/>
  <c r="F7" i="27" s="1"/>
  <c r="N7" i="27" s="1"/>
  <c r="I7" i="27"/>
  <c r="J7" i="27" s="1"/>
  <c r="I19" i="27"/>
  <c r="J19" i="27" s="1"/>
  <c r="I8" i="27"/>
  <c r="J8" i="27" s="1"/>
  <c r="E5" i="27"/>
  <c r="F5" i="27" s="1"/>
  <c r="P5" i="27" s="1"/>
  <c r="E11" i="27"/>
  <c r="F11" i="27" s="1"/>
  <c r="H10" i="27" s="1"/>
  <c r="I17" i="27"/>
  <c r="J17" i="27" s="1"/>
  <c r="I16" i="27"/>
  <c r="K16" i="27" s="1"/>
  <c r="L16" i="27" s="1"/>
  <c r="J6" i="27"/>
  <c r="K6" i="27"/>
  <c r="L6" i="27" s="1"/>
  <c r="E6" i="27"/>
  <c r="F6" i="27" s="1"/>
  <c r="M6" i="27" s="1"/>
  <c r="G6" i="27"/>
  <c r="E19" i="27"/>
  <c r="F19" i="27" s="1"/>
  <c r="G12" i="27"/>
  <c r="E16" i="27"/>
  <c r="F16" i="27" s="1"/>
  <c r="P16" i="27" s="1"/>
  <c r="E14" i="27"/>
  <c r="F14" i="27" s="1"/>
  <c r="M14" i="27" s="1"/>
  <c r="K5" i="27"/>
  <c r="L5" i="27" s="1"/>
  <c r="K20" i="27"/>
  <c r="L20" i="27" s="1"/>
  <c r="G19" i="27"/>
  <c r="K25" i="27"/>
  <c r="L25" i="27" s="1"/>
  <c r="K29" i="27"/>
  <c r="L29" i="27" s="1"/>
  <c r="K23" i="27"/>
  <c r="L23" i="27" s="1"/>
  <c r="K22" i="27"/>
  <c r="L22" i="27" s="1"/>
  <c r="E17" i="27"/>
  <c r="F17" i="27" s="1"/>
  <c r="P17" i="27" s="1"/>
  <c r="K4" i="27"/>
  <c r="L4" i="27" s="1"/>
  <c r="K11" i="27"/>
  <c r="L11" i="27" s="1"/>
  <c r="K10" i="27"/>
  <c r="L10" i="27" s="1"/>
  <c r="K28" i="27"/>
  <c r="L28" i="27" s="1"/>
  <c r="K13" i="27"/>
  <c r="L13" i="27" s="1"/>
  <c r="M12" i="27"/>
  <c r="P12" i="27"/>
  <c r="N12" i="27"/>
  <c r="F3" i="27"/>
  <c r="P25" i="27"/>
  <c r="M25" i="27"/>
  <c r="N25" i="27"/>
  <c r="H22" i="27"/>
  <c r="M22" i="27"/>
  <c r="P22" i="27"/>
  <c r="N22" i="27"/>
  <c r="M24" i="27"/>
  <c r="N24" i="27"/>
  <c r="P24" i="27"/>
  <c r="P8" i="27"/>
  <c r="M8" i="27"/>
  <c r="N8" i="27"/>
  <c r="N29" i="27"/>
  <c r="P29" i="27"/>
  <c r="M29" i="27"/>
  <c r="M28" i="27"/>
  <c r="P28" i="27"/>
  <c r="N28" i="27"/>
  <c r="M10" i="27"/>
  <c r="N10" i="27"/>
  <c r="P10" i="27"/>
  <c r="K24" i="27"/>
  <c r="L24" i="27" s="1"/>
  <c r="J24" i="27"/>
  <c r="L3" i="27"/>
  <c r="K12" i="27"/>
  <c r="L12" i="27" s="1"/>
  <c r="K18" i="27"/>
  <c r="L18" i="27" s="1"/>
  <c r="P27" i="27"/>
  <c r="M27" i="27"/>
  <c r="N27" i="27"/>
  <c r="N26" i="27"/>
  <c r="H26" i="27"/>
  <c r="M26" i="27"/>
  <c r="P26" i="27"/>
  <c r="J3" i="27"/>
  <c r="N23" i="27"/>
  <c r="P23" i="27"/>
  <c r="M23" i="27"/>
  <c r="K27" i="27"/>
  <c r="L27" i="27" s="1"/>
  <c r="K26" i="27"/>
  <c r="L26" i="27" s="1"/>
  <c r="N13" i="27"/>
  <c r="P13" i="27"/>
  <c r="M13" i="27"/>
  <c r="N16" i="27" l="1"/>
  <c r="K8" i="27"/>
  <c r="L8" i="27" s="1"/>
  <c r="P6" i="27"/>
  <c r="M5" i="27"/>
  <c r="N5" i="27"/>
  <c r="P4" i="27"/>
  <c r="M4" i="27"/>
  <c r="P11" i="27"/>
  <c r="K19" i="27"/>
  <c r="L19" i="27" s="1"/>
  <c r="P21" i="27"/>
  <c r="M21" i="27"/>
  <c r="H19" i="27"/>
  <c r="H6" i="27"/>
  <c r="P19" i="27"/>
  <c r="N6" i="27"/>
  <c r="N18" i="27"/>
  <c r="M11" i="27"/>
  <c r="N11" i="27"/>
  <c r="M18" i="27"/>
  <c r="P20" i="27"/>
  <c r="P7" i="27"/>
  <c r="M20" i="27"/>
  <c r="M7" i="27"/>
  <c r="M16" i="27"/>
  <c r="K17" i="27"/>
  <c r="L17" i="27" s="1"/>
  <c r="N14" i="27"/>
  <c r="J16" i="27"/>
  <c r="J14" i="27"/>
  <c r="H12" i="27"/>
  <c r="D30" i="27"/>
  <c r="I15" i="27"/>
  <c r="K15" i="27" s="1"/>
  <c r="L15" i="27" s="1"/>
  <c r="P14" i="27"/>
  <c r="M19" i="27"/>
  <c r="G15" i="27"/>
  <c r="G30" i="27" s="1"/>
  <c r="N19" i="27"/>
  <c r="E15" i="27"/>
  <c r="F15" i="27" s="1"/>
  <c r="N15" i="27" s="1"/>
  <c r="K7" i="27"/>
  <c r="L7" i="27" s="1"/>
  <c r="K21" i="27"/>
  <c r="L21" i="27" s="1"/>
  <c r="N17" i="27"/>
  <c r="M17" i="27"/>
  <c r="P3" i="27"/>
  <c r="H3" i="27"/>
  <c r="M3" i="27"/>
  <c r="N3" i="27"/>
  <c r="I30" i="27" l="1"/>
  <c r="O35" i="27"/>
  <c r="D31" i="27"/>
  <c r="D32" i="27" s="1"/>
  <c r="M15" i="27"/>
  <c r="H15" i="27"/>
  <c r="H30" i="27" s="1"/>
  <c r="J15" i="27"/>
  <c r="P15" i="27"/>
  <c r="L30" i="27"/>
  <c r="K30" i="27"/>
  <c r="O38" i="27" l="1"/>
  <c r="O39" i="27"/>
  <c r="O42" i="27" s="1"/>
  <c r="O36" i="27"/>
  <c r="O37" i="27" s="1"/>
  <c r="I31" i="27"/>
  <c r="I32" i="27" s="1"/>
  <c r="O40" i="27" l="1"/>
  <c r="O43" i="27" s="1"/>
  <c r="O41" i="27"/>
  <c r="O44" i="27" s="1"/>
</calcChain>
</file>

<file path=xl/sharedStrings.xml><?xml version="1.0" encoding="utf-8"?>
<sst xmlns="http://schemas.openxmlformats.org/spreadsheetml/2006/main" count="714" uniqueCount="134">
  <si>
    <t>Część 1</t>
  </si>
  <si>
    <t>L.p.</t>
  </si>
  <si>
    <t>Wyszczególnienie prac</t>
  </si>
  <si>
    <t>j.m.</t>
  </si>
  <si>
    <t>ilość w okresie trwania umowy</t>
  </si>
  <si>
    <t>cena jedn. [zł/j.m.]</t>
  </si>
  <si>
    <t>Wartość [zł] 
(f × g)</t>
  </si>
  <si>
    <t>a</t>
  </si>
  <si>
    <t>b</t>
  </si>
  <si>
    <t>c</t>
  </si>
  <si>
    <t>e</t>
  </si>
  <si>
    <t>f</t>
  </si>
  <si>
    <t>g</t>
  </si>
  <si>
    <t>h</t>
  </si>
  <si>
    <t>wartość ogółem netto</t>
  </si>
  <si>
    <t>wartość ogółem brutto</t>
  </si>
  <si>
    <t>Część 2</t>
  </si>
  <si>
    <t>Część 3</t>
  </si>
  <si>
    <t>Część 5</t>
  </si>
  <si>
    <t>Część 4</t>
  </si>
  <si>
    <t>Część 6</t>
  </si>
  <si>
    <t>Część 7</t>
  </si>
  <si>
    <t>Część 8</t>
  </si>
  <si>
    <t>Część 9</t>
  </si>
  <si>
    <t>Część 10</t>
  </si>
  <si>
    <t>Część 11</t>
  </si>
  <si>
    <t>Część 12</t>
  </si>
  <si>
    <t>Część 13</t>
  </si>
  <si>
    <t>Część 14</t>
  </si>
  <si>
    <t>Część 15</t>
  </si>
  <si>
    <t>Część 16</t>
  </si>
  <si>
    <t>Część 17</t>
  </si>
  <si>
    <t>Część 18</t>
  </si>
  <si>
    <t>Część 19</t>
  </si>
  <si>
    <t>Część 20</t>
  </si>
  <si>
    <t>Część 21</t>
  </si>
  <si>
    <t>Część 22</t>
  </si>
  <si>
    <t>Część 23</t>
  </si>
  <si>
    <t>Część 24</t>
  </si>
  <si>
    <t>Część 25</t>
  </si>
  <si>
    <t>Część 26</t>
  </si>
  <si>
    <t>Łączna wartość zamówienia</t>
  </si>
  <si>
    <t>Obwód Drogowy</t>
  </si>
  <si>
    <t>Rejon Drogowy</t>
  </si>
  <si>
    <t>SUMA OD netto</t>
  </si>
  <si>
    <t>vat 8%</t>
  </si>
  <si>
    <t>SUMA OD brutto</t>
  </si>
  <si>
    <t>SUMA RD netto</t>
  </si>
  <si>
    <t>SUMA RD brutto</t>
  </si>
  <si>
    <t>netto</t>
  </si>
  <si>
    <t>brutto</t>
  </si>
  <si>
    <t>EURO</t>
  </si>
  <si>
    <t>doświadczenie</t>
  </si>
  <si>
    <t>Gostynin</t>
  </si>
  <si>
    <t>Sanniki</t>
  </si>
  <si>
    <t>Bielsk</t>
  </si>
  <si>
    <t>Grudusk</t>
  </si>
  <si>
    <t>Ciechanów</t>
  </si>
  <si>
    <t>Żuromin</t>
  </si>
  <si>
    <t>Ciechanów Nr3</t>
  </si>
  <si>
    <t>Grodzisk Mazowiecki</t>
  </si>
  <si>
    <t>Grodzisk Maz.</t>
  </si>
  <si>
    <t>Łazy</t>
  </si>
  <si>
    <t>Czerwin</t>
  </si>
  <si>
    <t>Ostrołęka</t>
  </si>
  <si>
    <t>Krasnosielc</t>
  </si>
  <si>
    <t>Myszyniec</t>
  </si>
  <si>
    <t>Nasielsk</t>
  </si>
  <si>
    <t>Wołomin - Nowy Dwór Maz</t>
  </si>
  <si>
    <t>Nowy Dwór Mazowiecki</t>
  </si>
  <si>
    <t>Węgrów</t>
  </si>
  <si>
    <t>Węgrów - Siedlce</t>
  </si>
  <si>
    <t>Siedlce</t>
  </si>
  <si>
    <t>Kosów Lacki</t>
  </si>
  <si>
    <t>Lipsko</t>
  </si>
  <si>
    <t>Radom</t>
  </si>
  <si>
    <t>Potworów</t>
  </si>
  <si>
    <t>Nowe Miasto n/Pilicą</t>
  </si>
  <si>
    <t>Otwock</t>
  </si>
  <si>
    <t>Piaseczno</t>
  </si>
  <si>
    <t>Maciejowice</t>
  </si>
  <si>
    <t>Garwolin</t>
  </si>
  <si>
    <t>Warka</t>
  </si>
  <si>
    <t>dane do wniosku</t>
  </si>
  <si>
    <t>euro</t>
  </si>
  <si>
    <t>suma netto</t>
  </si>
  <si>
    <t>suma brutto</t>
  </si>
  <si>
    <t>kurs euro</t>
  </si>
  <si>
    <t>Wołomin</t>
  </si>
  <si>
    <t>Radzymin</t>
  </si>
  <si>
    <t>Wartość zamówienia o którym mowa w art. 214 ust. 1 pkt 7) ustawy P. z p.</t>
  </si>
  <si>
    <t>VAT 8%</t>
  </si>
  <si>
    <t>50% netto</t>
  </si>
  <si>
    <t>50% brutto</t>
  </si>
  <si>
    <t>50% euro</t>
  </si>
  <si>
    <t>Mycie jezdni, chodników i ścieżek rowerowych w ciągu dróg wojewódzkich administrowanych przez Mazowiecki Zarząd Dróg Wojewódzkich w Warszawie z podziałem na 26 zadań
ZESTAWIENIE KOSZTÓW - KOSZTORYS INWESTORSKI - ROK 2023</t>
  </si>
  <si>
    <t>SUMA NETTO</t>
  </si>
  <si>
    <t>SUMA BRUTTO</t>
  </si>
  <si>
    <t>KOSZTORYS OFERTOWY</t>
  </si>
  <si>
    <t>Część 27</t>
  </si>
  <si>
    <t>Pruszków</t>
  </si>
  <si>
    <t>cena jedn. [zł/j.m.]  z 2023 r</t>
  </si>
  <si>
    <t>interwencja</t>
  </si>
  <si>
    <t xml:space="preserve"> interwencja</t>
  </si>
  <si>
    <t>Interwencyjne zbieranie, transport i utylizacja odpadów przez Wykonawcę z terenu pasa drogowego  dróg wojewódzkich administrowanych przez Mazowiecki Zarząd Dróg Wojewódzkich w Warszawie na terenie Rejonu Drogowego Gostynin - Płock, 
Obwodu Drogowego w Gostyninie</t>
  </si>
  <si>
    <t>Interwencyjne zbieranie, transport i utylizacja odpadów przez Wykonawcę z terenu pasa drogowego dróg wojewódzkich administrowanych przez Mazowiecki Zarząd Dróg Wojewódzkich w Warszawie na terenie Rejonu Drogowego Gostynin - Płock, 
Obwodu Drogowego w Sannikach</t>
  </si>
  <si>
    <t>Interwencyjne zbieranie, transport i utylizacja odpadów przez Wykonawcę z terenu pasa drogowego  dróg wojewódzkich administrowanych przez Mazowiecki Zarząd Dróg Wojewódzkich w Warszawie na terenie Rejonu Drogowego Gostynin - Płock, 
Obwodu Drogowego w Bielsku</t>
  </si>
  <si>
    <t>Interwencyjne zbieranie, transport i utylizacja odpadów przez Wykonawcę z terenu pasa drogowego  dróg wojewódzkich administrowanych przez Mazowiecki Zarząd Dróg Wojewódzkich w Warszawie na terenie Rejonu Drogowego Ciechanów, 
Obwodu Drogowego w Ciechanowie</t>
  </si>
  <si>
    <t>Interwencyjne zbieranie, transport i utylizacja odpadów przez Wykonawcę z terenu pasa drogowego  dróg wojewódzkich administrowanych przez Mazowiecki Zarząd Dróg Wojewódzkich w Warszawie na terenie Rejonu Drogowego Ciechanów, 
Obwodu Drogowego w Grudusku</t>
  </si>
  <si>
    <t xml:space="preserve"> Interwencyjne zbieranie, transport i utylizacja odpadów przez Wykonawcę z terenu pasa drogowego dróg wojewódzkich administrowanych przez Mazowiecki Zarząd Dróg Wojewódzkich w Warszawie na terenie Rejonu Drogowego Ciechanów, 
Obwodu Drogowego w Żurominie</t>
  </si>
  <si>
    <t xml:space="preserve"> Interwencyjne zbieranie, transport i utylizacja odpadów przez Wykonawcę z terenu pasa drogowego dróg wojewódzkich administrowanych przez Mazowiecki Zarząd Dróg Wojewódzkich w Warszawie na terenie Rejonu Drogowego Grodzisk Mazowiecki, 
Obwodu Drogowego w Pruszkowie</t>
  </si>
  <si>
    <t>Interwencyjne zbieranie, transport i utylizacja odpadów przez Wykonawcę z terenu pasa drogowego dróg wojewódzkich administrowanych przez Mazowiecki Zarząd Dróg Wojewódzkich w Warszawie na terenie Rejonu Drogowego Grodzisk Mazowiecki, 
Obwodu Drogowego w Łazach</t>
  </si>
  <si>
    <t>Interwencyjne zbieranie odpadów</t>
  </si>
  <si>
    <t>krotność zbierania odpadów</t>
  </si>
  <si>
    <t>Interwencyjne zbieranie, transport i utylizacja odpadów przez Wykonawcę z terenu pasa drogowego dróg wojewódzkich administrowanych przez Mazowiecki Zarząd Dróg Wojewódzkich w Warszawie na terenie Rejonu Drogowego Grodzisk Mazowiecki, 
Obwodu Drogowego w Grodziku Mazowieckim</t>
  </si>
  <si>
    <t>Interwencyjne zbieranie, transport i utylizacja odpadów przez Wykonawcę z terenu pasa drogowego dróg wojewódzkich administrowanych przez Mazowiecki Zarząd Dróg Wojewódzkich w Warszawie na terenie Rejonu Drogowego Ostrołęka, 
Obwodu Drogowego w Krasnosielcu</t>
  </si>
  <si>
    <t>Interwencyjne zbieranie, transport i utylizacja odpadów przez Wykonawcę z terenu pasa drogowego dróg wojewódzkich administrowanych przez Mazowiecki Zarząd Dróg Wojewódzkich w Warszawie na terenie Rejonu Drogowego Ostrołęka, 
Obwodu Drogowego w Czerwinie</t>
  </si>
  <si>
    <t xml:space="preserve"> Interwencyjne zbieranie, transport i utylizacja odpadów przez Wykonawcę z terenu pasa drogowego dróg wojewódzkich administrowanych przez Mazowiecki Zarząd Dróg Wojewódzkich w Warszawie na terenie Rejonu Drogowego Ostrołęka, 
Obwodu Drogowego w Myszyńcu</t>
  </si>
  <si>
    <t>Interwencyjne zbieranie, transport i utylizacja odpadów przez Wykonawcę z terenu pasa drogowego dróg wojewódzkich administrowanych przez Mazowiecki Zarząd Dróg Wojewódzkich w Warszawie na terenie 
Rejonu Drogowego Wołomin - Nowy Dwór Mazowiecki, 
Obwodu Drogowego w Nasielsku</t>
  </si>
  <si>
    <t xml:space="preserve"> Interwencyjne zbieranie, transport i utylizacja odpadów przez Wykonawcę z terenu pasa drogowego dróg wojewódzkich administrowanych przez Mazowiecki Zarząd Dróg Wojewódzkich w Warszawie na terenie Rejonu Drogowego Wołomin - Nowy Dwór Mazowiecki, Obwodu Drogowego w Nowym Dworze Mazowieckim</t>
  </si>
  <si>
    <t xml:space="preserve"> Interwencyjne zbieranie, transport i utylizacja odpadów przez Wykonawcę z terenu pasa drogowego dróg wojewódzkich administrowanych przez Mazowiecki Zarząd Dróg Wojewódzkich w Warszawie na terenie 
Rejonu Drogowego Wołomin - Nowy Dwór Mazowiecki, 
Obwodu Drogowego w Radzyminie z/s w Wołominie</t>
  </si>
  <si>
    <t>Interwencyjne zbieranie, transport i utylizacja odpadów przez Wykonawcę z terenu pasa drogowego dróg wojewódzkich administrowanych przez Mazowiecki Zarząd Dróg Wojewódzkich w Warszawie na terenie Rejonu Drogowego Wołomin - Nowy Dwór Mazowiecki, Obwodu Drogowego w Wołominie</t>
  </si>
  <si>
    <t xml:space="preserve"> Interwencyjne zbieranie, transport i utylizacja odpadów przez Wykonawcę z terenu pasa drogowego dróg wojewódzkich administrowanych przez Mazowiecki Zarząd Dróg Wojewódzkich w Warszawie na terenie Rejonu Drogowego Węgrów - Siedlce, 
Obwodu Drogowego w Kosowie Lackim</t>
  </si>
  <si>
    <t xml:space="preserve"> Interwencyjne zbieranie, transport i utylizacja odpadów przez Wykonawcę z terenu pasa drogowego dróg wojewódzkich administrowanych przez Mazowiecki Zarząd Dróg Wojewódzkich w Warszawie na terenie Rejonu Drogowego Węgrów - Siedlce, 
Obwodu Drogowego w Węgrowie</t>
  </si>
  <si>
    <t>krotność zbierania  odpadów</t>
  </si>
  <si>
    <t xml:space="preserve"> Interwencyjne zbieranie, transport i utylizacja odpadów przez Wykonawcę z terenu pasa drogowego dróg wojewódzkich administrowanych przez Mazowiecki Zarząd Dróg Wojewódzkich w Warszawie na terenie Rejonu Drogowego Węgrów - Siedlce, 
Obwodu Drogowego w Siedlcach</t>
  </si>
  <si>
    <t xml:space="preserve"> Interwencyjne zbieranie, transport i utylizacja odpadów przez Wykonawcę z terenu pasa drogowego dróg wojewódzkich administrowanych przez Mazowiecki Zarząd Dróg Wojewódzkich w Warszawie na terenie Rejonu Drogowego Radom, 
Obwodu Drogowego w Nowym Mieście nad Pilicą</t>
  </si>
  <si>
    <t>Interwencyjne zbieranie, transport i utylizacja odpadów przez Wykonawcę z terenu pasa drogowego dróg wojewódzkich administrowanych przez Mazowiecki Zarząd Dróg Wojewódzkich w Warszawie na terenie Rejonu Drogowego Radom, 
Obwodu Drogowego w Potworowie</t>
  </si>
  <si>
    <t xml:space="preserve"> Interwencyjne zbieranie, transport i utylizacja odpadów przez Wykonawcę z terenu pasa drogowego dróg wojewódzkich administrowanych przez Mazowiecki Zarząd Dróg Wojewódzkich w Warszawie na terenie Rejonu Drogowego Radom, 
Obwodu Drogowego w Radomiu</t>
  </si>
  <si>
    <t>Interwencyjne zbieranie, transport i utylizacja odpadów przez Wykonawcę z terenu pasa drogowego dróg wojewódzkich administrowanych przez Mazowiecki Zarząd Dróg Wojewódzkich w Warszawie na terenie Rejonu Drogowego Radom, 
Obwodu Drogowego w Lipsku</t>
  </si>
  <si>
    <t xml:space="preserve"> Interwencyjne zbieranie, transport i utylizacja odpadów przez Wykonawcę z terenu pasa drogowego dróg wojewódzkich administrowanych przez Mazowiecki Zarząd Dróg Wojewódzkich w Warszawie na terenie Rejonu Otwock - Piaseczno, 
Obwodu Drogowego w Piasecznie</t>
  </si>
  <si>
    <t xml:space="preserve"> Interwencyjne zbieranie, transport i utylizacja odpadów przez Wykonawcę z terenu pasa drogowego dróg wojewódzkich administrowanych przez Mazowiecki Zarząd Dróg Wojewódzkich w Warszawie na terenie Rejonu Otwock - Piaseczno, 
Obwodu Drogowego w Otwocku</t>
  </si>
  <si>
    <t xml:space="preserve"> Interwencyjne zbieranie, transport i utylizacja odpadów przez Wykonawę z terenu pasa drogowego dróg wojewódzkich administrowanych przez Mazowiecki Zarząd Dróg Wojewódzkich w Warszawie na terenie Rejonu Garwolin, 
Obwodu Drogowego w Warce</t>
  </si>
  <si>
    <t xml:space="preserve"> Interwencyjne zbieranie, transport i utylizacja odpadów przez Wykonawcę z terenu pasa drogowego dróg wojewódzkich administrowanych przez Mazowiecki Zarząd Dróg Wojewódzkich w Warszawie na terenie Rejonu Garwolin, 
Obwodu Drogowego w Maciejowicach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</si>
</sst>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#,##0.00\ _z_ł"/>
    <numFmt numFmtId="165" formatCode="#,##0.00\ &quot;zł&quot;"/>
    <numFmt numFmtId="166" formatCode="#,##0.00\ [$€-1]"/>
    <numFmt numFmtId="167" formatCode="_-* #,##0.00\ _z_ł_-;\-* #,##0.00\ _z_ł_-;_-* &quot;-&quot;??\ _z_ł_-;_-@_-"/>
    <numFmt numFmtId="168" formatCode="#,##0.0000\ [$€-407]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6" fillId="0" borderId="9" xfId="0" applyFont="1" applyBorder="1"/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6" fillId="0" borderId="14" xfId="0" applyFont="1" applyBorder="1"/>
    <xf numFmtId="0" fontId="6" fillId="0" borderId="15" xfId="0" applyFont="1" applyBorder="1"/>
    <xf numFmtId="165" fontId="6" fillId="0" borderId="15" xfId="0" applyNumberFormat="1" applyFont="1" applyBorder="1"/>
    <xf numFmtId="165" fontId="6" fillId="2" borderId="15" xfId="0" applyNumberFormat="1" applyFont="1" applyFill="1" applyBorder="1"/>
    <xf numFmtId="165" fontId="6" fillId="0" borderId="15" xfId="0" applyNumberFormat="1" applyFont="1" applyBorder="1" applyAlignment="1">
      <alignment horizontal="right" vertical="center"/>
    </xf>
    <xf numFmtId="166" fontId="6" fillId="0" borderId="16" xfId="0" applyNumberFormat="1" applyFont="1" applyBorder="1" applyAlignment="1">
      <alignment horizontal="right" vertical="center"/>
    </xf>
    <xf numFmtId="165" fontId="0" fillId="0" borderId="17" xfId="0" applyNumberFormat="1" applyBorder="1"/>
    <xf numFmtId="165" fontId="0" fillId="0" borderId="3" xfId="0" applyNumberFormat="1" applyBorder="1"/>
    <xf numFmtId="3" fontId="0" fillId="0" borderId="0" xfId="0" applyNumberFormat="1"/>
    <xf numFmtId="0" fontId="6" fillId="0" borderId="18" xfId="0" applyFont="1" applyBorder="1"/>
    <xf numFmtId="0" fontId="6" fillId="0" borderId="4" xfId="0" applyFont="1" applyBorder="1"/>
    <xf numFmtId="165" fontId="6" fillId="0" borderId="4" xfId="0" applyNumberFormat="1" applyFont="1" applyBorder="1"/>
    <xf numFmtId="165" fontId="6" fillId="2" borderId="4" xfId="0" applyNumberFormat="1" applyFont="1" applyFill="1" applyBorder="1"/>
    <xf numFmtId="165" fontId="6" fillId="0" borderId="4" xfId="0" applyNumberFormat="1" applyFont="1" applyBorder="1" applyAlignment="1">
      <alignment horizontal="right" vertical="center"/>
    </xf>
    <xf numFmtId="166" fontId="6" fillId="0" borderId="19" xfId="0" applyNumberFormat="1" applyFont="1" applyBorder="1" applyAlignment="1">
      <alignment horizontal="right" vertical="center"/>
    </xf>
    <xf numFmtId="0" fontId="6" fillId="0" borderId="21" xfId="0" applyFont="1" applyBorder="1"/>
    <xf numFmtId="165" fontId="6" fillId="0" borderId="21" xfId="0" applyNumberFormat="1" applyFont="1" applyBorder="1"/>
    <xf numFmtId="165" fontId="6" fillId="2" borderId="21" xfId="0" applyNumberFormat="1" applyFont="1" applyFill="1" applyBorder="1"/>
    <xf numFmtId="165" fontId="6" fillId="0" borderId="21" xfId="0" applyNumberFormat="1" applyFont="1" applyBorder="1" applyAlignment="1">
      <alignment horizontal="right" vertical="center"/>
    </xf>
    <xf numFmtId="166" fontId="6" fillId="0" borderId="23" xfId="0" applyNumberFormat="1" applyFont="1" applyBorder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right" vertical="center"/>
    </xf>
    <xf numFmtId="0" fontId="0" fillId="0" borderId="25" xfId="0" applyBorder="1"/>
    <xf numFmtId="0" fontId="0" fillId="0" borderId="1" xfId="0" applyBorder="1"/>
    <xf numFmtId="165" fontId="0" fillId="0" borderId="26" xfId="0" applyNumberFormat="1" applyBorder="1"/>
    <xf numFmtId="4" fontId="0" fillId="0" borderId="0" xfId="0" applyNumberFormat="1"/>
    <xf numFmtId="0" fontId="0" fillId="0" borderId="18" xfId="0" applyBorder="1"/>
    <xf numFmtId="0" fontId="0" fillId="0" borderId="2" xfId="0" applyBorder="1"/>
    <xf numFmtId="165" fontId="0" fillId="0" borderId="19" xfId="0" applyNumberFormat="1" applyBorder="1"/>
    <xf numFmtId="166" fontId="0" fillId="0" borderId="19" xfId="0" applyNumberFormat="1" applyBorder="1"/>
    <xf numFmtId="9" fontId="0" fillId="0" borderId="18" xfId="0" applyNumberFormat="1" applyBorder="1"/>
    <xf numFmtId="9" fontId="0" fillId="0" borderId="2" xfId="0" applyNumberFormat="1" applyBorder="1"/>
    <xf numFmtId="9" fontId="0" fillId="0" borderId="0" xfId="0" applyNumberFormat="1"/>
    <xf numFmtId="168" fontId="0" fillId="0" borderId="0" xfId="0" applyNumberFormat="1"/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2" fillId="0" borderId="18" xfId="0" applyFont="1" applyBorder="1" applyAlignment="1">
      <alignment horizontal="center" vertical="center" wrapText="1"/>
    </xf>
    <xf numFmtId="164" fontId="7" fillId="0" borderId="16" xfId="0" applyNumberFormat="1" applyFont="1" applyBorder="1" applyAlignment="1">
      <alignment wrapText="1"/>
    </xf>
    <xf numFmtId="164" fontId="7" fillId="0" borderId="19" xfId="0" applyNumberFormat="1" applyFont="1" applyBorder="1" applyAlignment="1">
      <alignment wrapText="1"/>
    </xf>
    <xf numFmtId="164" fontId="7" fillId="0" borderId="23" xfId="0" applyNumberFormat="1" applyFont="1" applyBorder="1" applyAlignment="1">
      <alignment wrapText="1"/>
    </xf>
    <xf numFmtId="164" fontId="8" fillId="0" borderId="23" xfId="0" applyNumberFormat="1" applyFont="1" applyBorder="1" applyAlignment="1">
      <alignment wrapText="1"/>
    </xf>
    <xf numFmtId="0" fontId="4" fillId="0" borderId="29" xfId="0" applyFont="1" applyBorder="1" applyAlignment="1">
      <alignment horizontal="center" wrapText="1"/>
    </xf>
    <xf numFmtId="165" fontId="6" fillId="0" borderId="20" xfId="0" applyNumberFormat="1" applyFont="1" applyBorder="1"/>
    <xf numFmtId="165" fontId="5" fillId="0" borderId="36" xfId="0" applyNumberFormat="1" applyFont="1" applyBorder="1"/>
    <xf numFmtId="4" fontId="5" fillId="0" borderId="36" xfId="0" applyNumberFormat="1" applyFont="1" applyBorder="1"/>
    <xf numFmtId="165" fontId="5" fillId="0" borderId="36" xfId="0" applyNumberFormat="1" applyFont="1" applyBorder="1" applyAlignment="1">
      <alignment horizontal="right"/>
    </xf>
    <xf numFmtId="166" fontId="5" fillId="0" borderId="36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44" fontId="5" fillId="0" borderId="36" xfId="0" applyNumberFormat="1" applyFont="1" applyBorder="1"/>
    <xf numFmtId="165" fontId="5" fillId="0" borderId="38" xfId="0" applyNumberFormat="1" applyFont="1" applyBorder="1"/>
    <xf numFmtId="165" fontId="5" fillId="0" borderId="37" xfId="0" applyNumberFormat="1" applyFont="1" applyBorder="1"/>
    <xf numFmtId="167" fontId="5" fillId="0" borderId="11" xfId="0" applyNumberFormat="1" applyFont="1" applyBorder="1"/>
    <xf numFmtId="165" fontId="5" fillId="0" borderId="37" xfId="0" applyNumberFormat="1" applyFont="1" applyBorder="1" applyAlignment="1">
      <alignment horizontal="right"/>
    </xf>
    <xf numFmtId="165" fontId="5" fillId="0" borderId="36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29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0" fontId="6" fillId="0" borderId="39" xfId="0" applyFont="1" applyBorder="1"/>
    <xf numFmtId="1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9" fontId="2" fillId="0" borderId="17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94598-6A0F-4CA5-A42A-0F2342E6248A}">
  <sheetPr>
    <tabColor rgb="FF00B050"/>
    <pageSetUpPr fitToPage="1"/>
  </sheetPr>
  <dimension ref="A1:H9"/>
  <sheetViews>
    <sheetView workbookViewId="0">
      <selection activeCell="E6" sqref="E6"/>
    </sheetView>
  </sheetViews>
  <sheetFormatPr defaultRowHeight="15" x14ac:dyDescent="0.25"/>
  <cols>
    <col min="1" max="1" width="4.140625" bestFit="1" customWidth="1"/>
    <col min="2" max="2" width="20.140625" customWidth="1"/>
    <col min="3" max="3" width="13.140625" customWidth="1"/>
    <col min="4" max="4" width="11.7109375" customWidth="1"/>
    <col min="5" max="5" width="16" customWidth="1"/>
    <col min="6" max="6" width="13" hidden="1" customWidth="1"/>
    <col min="7" max="7" width="13" customWidth="1"/>
    <col min="8" max="8" width="17.28515625" customWidth="1"/>
  </cols>
  <sheetData>
    <row r="1" spans="1:8" ht="15.75" customHeight="1" thickBot="1" x14ac:dyDescent="0.3">
      <c r="A1" s="79" t="s">
        <v>0</v>
      </c>
      <c r="B1" s="79"/>
      <c r="C1" s="79"/>
      <c r="D1" s="79"/>
      <c r="E1" s="79"/>
      <c r="F1" s="79"/>
      <c r="G1" s="79"/>
      <c r="H1" s="79"/>
    </row>
    <row r="2" spans="1:8" ht="60.75" customHeight="1" thickBot="1" x14ac:dyDescent="0.3">
      <c r="A2" s="80" t="s">
        <v>104</v>
      </c>
      <c r="B2" s="81"/>
      <c r="C2" s="81"/>
      <c r="D2" s="81"/>
      <c r="E2" s="81"/>
      <c r="F2" s="81"/>
      <c r="G2" s="81"/>
      <c r="H2" s="82"/>
    </row>
    <row r="3" spans="1:8" ht="15" customHeight="1" x14ac:dyDescent="0.25">
      <c r="A3" s="83" t="s">
        <v>98</v>
      </c>
      <c r="B3" s="84"/>
      <c r="C3" s="84"/>
      <c r="D3" s="84"/>
      <c r="E3" s="84"/>
      <c r="F3" s="84"/>
      <c r="G3" s="84"/>
      <c r="H3" s="85"/>
    </row>
    <row r="4" spans="1:8" ht="45" x14ac:dyDescent="0.25">
      <c r="A4" s="44" t="s">
        <v>1</v>
      </c>
      <c r="B4" s="1" t="s">
        <v>2</v>
      </c>
      <c r="C4" s="1" t="s">
        <v>3</v>
      </c>
      <c r="D4" s="1" t="s">
        <v>113</v>
      </c>
      <c r="E4" s="1" t="s">
        <v>4</v>
      </c>
      <c r="F4" s="1" t="s">
        <v>101</v>
      </c>
      <c r="G4" s="1" t="s">
        <v>5</v>
      </c>
      <c r="H4" s="45" t="s">
        <v>6</v>
      </c>
    </row>
    <row r="5" spans="1:8" x14ac:dyDescent="0.25">
      <c r="A5" s="46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/>
      <c r="G5" s="53" t="s">
        <v>12</v>
      </c>
      <c r="H5" s="47" t="s">
        <v>13</v>
      </c>
    </row>
    <row r="6" spans="1:8" ht="43.5" customHeight="1" thickBot="1" x14ac:dyDescent="0.3">
      <c r="A6" s="48">
        <v>1</v>
      </c>
      <c r="B6" s="75" t="s">
        <v>112</v>
      </c>
      <c r="C6" s="67" t="s">
        <v>103</v>
      </c>
      <c r="D6" s="67">
        <v>90</v>
      </c>
      <c r="E6" s="72">
        <v>90</v>
      </c>
      <c r="F6" s="68">
        <v>247</v>
      </c>
      <c r="G6" s="69"/>
      <c r="H6" s="70"/>
    </row>
    <row r="7" spans="1:8" ht="24.95" customHeight="1" x14ac:dyDescent="0.25">
      <c r="A7" s="3"/>
      <c r="B7" s="3"/>
      <c r="C7" s="3"/>
      <c r="D7" s="3"/>
      <c r="E7" s="86" t="s">
        <v>14</v>
      </c>
      <c r="F7" s="87"/>
      <c r="G7" s="88"/>
      <c r="H7" s="49">
        <f>SUM(H6:H6)</f>
        <v>0</v>
      </c>
    </row>
    <row r="8" spans="1:8" ht="24.95" customHeight="1" x14ac:dyDescent="0.25">
      <c r="A8" s="3"/>
      <c r="B8" s="3"/>
      <c r="C8" s="3"/>
      <c r="D8" s="3"/>
      <c r="E8" s="89" t="s">
        <v>91</v>
      </c>
      <c r="F8" s="90"/>
      <c r="G8" s="91"/>
      <c r="H8" s="50">
        <f>ROUND((H7*0.08),2)</f>
        <v>0</v>
      </c>
    </row>
    <row r="9" spans="1:8" ht="15.75" thickBot="1" x14ac:dyDescent="0.3">
      <c r="A9" s="3"/>
      <c r="B9" s="3"/>
      <c r="C9" s="3"/>
      <c r="D9" s="3"/>
      <c r="E9" s="76" t="s">
        <v>15</v>
      </c>
      <c r="F9" s="77"/>
      <c r="G9" s="78"/>
      <c r="H9" s="51">
        <f>SUM(H7:H8)</f>
        <v>0</v>
      </c>
    </row>
  </sheetData>
  <mergeCells count="6">
    <mergeCell ref="E9:G9"/>
    <mergeCell ref="A1:H1"/>
    <mergeCell ref="A2:H2"/>
    <mergeCell ref="A3:H3"/>
    <mergeCell ref="E7:G7"/>
    <mergeCell ref="E8:G8"/>
  </mergeCells>
  <pageMargins left="0.7" right="0.7" top="0.75" bottom="0.75" header="0.3" footer="0.3"/>
  <pageSetup paperSize="9"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29715-8A74-4F01-8E39-65732D0FEB25}">
  <sheetPr>
    <tabColor rgb="FF00B050"/>
    <pageSetUpPr fitToPage="1"/>
  </sheetPr>
  <dimension ref="A1:H10"/>
  <sheetViews>
    <sheetView workbookViewId="0">
      <selection activeCell="B6" sqref="B6"/>
    </sheetView>
  </sheetViews>
  <sheetFormatPr defaultRowHeight="15" x14ac:dyDescent="0.25"/>
  <cols>
    <col min="1" max="1" width="4.140625" bestFit="1" customWidth="1"/>
    <col min="2" max="2" width="20.140625" customWidth="1"/>
    <col min="3" max="3" width="13.85546875" customWidth="1"/>
    <col min="4" max="4" width="10.7109375" customWidth="1"/>
    <col min="5" max="5" width="16" customWidth="1"/>
    <col min="6" max="6" width="13" hidden="1" customWidth="1"/>
    <col min="7" max="7" width="13" customWidth="1"/>
    <col min="8" max="8" width="17.28515625" customWidth="1"/>
  </cols>
  <sheetData>
    <row r="1" spans="1:8" ht="15.75" customHeight="1" thickBot="1" x14ac:dyDescent="0.3">
      <c r="A1" s="79" t="s">
        <v>24</v>
      </c>
      <c r="B1" s="79"/>
      <c r="C1" s="79"/>
      <c r="D1" s="79"/>
      <c r="E1" s="79"/>
      <c r="F1" s="79"/>
      <c r="G1" s="79"/>
      <c r="H1" s="79"/>
    </row>
    <row r="2" spans="1:8" ht="57" customHeight="1" thickBot="1" x14ac:dyDescent="0.3">
      <c r="A2" s="80" t="s">
        <v>115</v>
      </c>
      <c r="B2" s="81"/>
      <c r="C2" s="81"/>
      <c r="D2" s="81"/>
      <c r="E2" s="81"/>
      <c r="F2" s="81"/>
      <c r="G2" s="81"/>
      <c r="H2" s="82"/>
    </row>
    <row r="3" spans="1:8" ht="15" customHeight="1" x14ac:dyDescent="0.25">
      <c r="A3" s="83" t="s">
        <v>98</v>
      </c>
      <c r="B3" s="84"/>
      <c r="C3" s="84"/>
      <c r="D3" s="84"/>
      <c r="E3" s="84"/>
      <c r="F3" s="84"/>
      <c r="G3" s="84"/>
      <c r="H3" s="85"/>
    </row>
    <row r="4" spans="1:8" ht="45" x14ac:dyDescent="0.25">
      <c r="A4" s="44" t="s">
        <v>1</v>
      </c>
      <c r="B4" s="1" t="s">
        <v>2</v>
      </c>
      <c r="C4" s="1" t="s">
        <v>3</v>
      </c>
      <c r="D4" s="1" t="s">
        <v>113</v>
      </c>
      <c r="E4" s="1" t="s">
        <v>4</v>
      </c>
      <c r="F4" s="1" t="s">
        <v>101</v>
      </c>
      <c r="G4" s="1" t="s">
        <v>5</v>
      </c>
      <c r="H4" s="45" t="s">
        <v>6</v>
      </c>
    </row>
    <row r="5" spans="1:8" x14ac:dyDescent="0.25">
      <c r="A5" s="46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/>
      <c r="G5" s="53" t="s">
        <v>12</v>
      </c>
      <c r="H5" s="47" t="s">
        <v>13</v>
      </c>
    </row>
    <row r="6" spans="1:8" ht="30.75" thickBot="1" x14ac:dyDescent="0.3">
      <c r="A6" s="48">
        <v>1</v>
      </c>
      <c r="B6" s="67" t="s">
        <v>112</v>
      </c>
      <c r="C6" s="67" t="s">
        <v>102</v>
      </c>
      <c r="D6" s="67">
        <v>90</v>
      </c>
      <c r="E6" s="72">
        <v>90</v>
      </c>
      <c r="F6" s="68">
        <v>247</v>
      </c>
      <c r="G6" s="69"/>
      <c r="H6" s="70"/>
    </row>
    <row r="7" spans="1:8" ht="24.95" customHeight="1" x14ac:dyDescent="0.25">
      <c r="A7" s="3"/>
      <c r="B7" s="3"/>
      <c r="C7" s="3"/>
      <c r="D7" s="3"/>
      <c r="E7" s="86" t="s">
        <v>14</v>
      </c>
      <c r="F7" s="87"/>
      <c r="G7" s="88"/>
      <c r="H7" s="49">
        <f>SUM(H6:H6)</f>
        <v>0</v>
      </c>
    </row>
    <row r="8" spans="1:8" ht="24.95" customHeight="1" x14ac:dyDescent="0.25">
      <c r="A8" s="3"/>
      <c r="B8" s="3"/>
      <c r="C8" s="3"/>
      <c r="D8" s="3"/>
      <c r="E8" s="89" t="s">
        <v>91</v>
      </c>
      <c r="F8" s="90"/>
      <c r="G8" s="91"/>
      <c r="H8" s="50">
        <f>ROUND((H7*0.08),2)</f>
        <v>0</v>
      </c>
    </row>
    <row r="9" spans="1:8" ht="24.95" customHeight="1" thickBot="1" x14ac:dyDescent="0.3">
      <c r="A9" s="3"/>
      <c r="B9" s="3"/>
      <c r="C9" s="3"/>
      <c r="D9" s="3"/>
      <c r="E9" s="76" t="s">
        <v>15</v>
      </c>
      <c r="F9" s="77"/>
      <c r="G9" s="78"/>
      <c r="H9" s="51">
        <f>SUM(H7:H8)</f>
        <v>0</v>
      </c>
    </row>
    <row r="10" spans="1:8" ht="15.75" thickBot="1" x14ac:dyDescent="0.3">
      <c r="A10" s="3"/>
      <c r="B10" s="3"/>
      <c r="C10" s="3"/>
      <c r="D10" s="3"/>
      <c r="E10" s="76"/>
      <c r="F10" s="77"/>
      <c r="G10" s="78"/>
      <c r="H10" s="52"/>
    </row>
  </sheetData>
  <mergeCells count="7">
    <mergeCell ref="E10:G10"/>
    <mergeCell ref="A1:H1"/>
    <mergeCell ref="A2:H2"/>
    <mergeCell ref="A3:H3"/>
    <mergeCell ref="E8:G8"/>
    <mergeCell ref="E9:G9"/>
    <mergeCell ref="E7:G7"/>
  </mergeCells>
  <pageMargins left="0.7" right="0.7" top="0.75" bottom="0.75" header="0.3" footer="0.3"/>
  <pageSetup paperSize="9" scale="9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7992A-41EC-4E2E-9A1B-88789487330E}">
  <sheetPr>
    <tabColor rgb="FF00B050"/>
    <pageSetUpPr fitToPage="1"/>
  </sheetPr>
  <dimension ref="A1:H11"/>
  <sheetViews>
    <sheetView workbookViewId="0">
      <selection activeCell="D4" sqref="D4"/>
    </sheetView>
  </sheetViews>
  <sheetFormatPr defaultRowHeight="15" x14ac:dyDescent="0.25"/>
  <cols>
    <col min="1" max="1" width="8" customWidth="1"/>
    <col min="2" max="2" width="24" customWidth="1"/>
    <col min="3" max="3" width="11.42578125" customWidth="1"/>
    <col min="4" max="4" width="10.7109375" customWidth="1"/>
    <col min="6" max="6" width="0.42578125" hidden="1" customWidth="1"/>
    <col min="7" max="7" width="10.85546875" customWidth="1"/>
    <col min="8" max="8" width="12.42578125" customWidth="1"/>
  </cols>
  <sheetData>
    <row r="1" spans="1:8" ht="15.75" thickBot="1" x14ac:dyDescent="0.3">
      <c r="A1" s="79" t="s">
        <v>25</v>
      </c>
      <c r="B1" s="79"/>
      <c r="C1" s="79"/>
      <c r="D1" s="79"/>
      <c r="E1" s="79"/>
      <c r="F1" s="79"/>
      <c r="G1" s="79"/>
      <c r="H1" s="79"/>
    </row>
    <row r="2" spans="1:8" ht="62.25" customHeight="1" thickBot="1" x14ac:dyDescent="0.3">
      <c r="A2" s="80" t="s">
        <v>116</v>
      </c>
      <c r="B2" s="81"/>
      <c r="C2" s="81"/>
      <c r="D2" s="81"/>
      <c r="E2" s="81"/>
      <c r="F2" s="81"/>
      <c r="G2" s="81"/>
      <c r="H2" s="82"/>
    </row>
    <row r="3" spans="1:8" ht="15" customHeight="1" x14ac:dyDescent="0.25">
      <c r="A3" s="83" t="s">
        <v>98</v>
      </c>
      <c r="B3" s="84"/>
      <c r="C3" s="84"/>
      <c r="D3" s="84"/>
      <c r="E3" s="84"/>
      <c r="F3" s="84"/>
      <c r="G3" s="84"/>
      <c r="H3" s="85"/>
    </row>
    <row r="4" spans="1:8" ht="70.5" customHeight="1" x14ac:dyDescent="0.25">
      <c r="A4" s="44" t="s">
        <v>1</v>
      </c>
      <c r="B4" s="1" t="s">
        <v>2</v>
      </c>
      <c r="C4" s="1" t="s">
        <v>3</v>
      </c>
      <c r="D4" s="1" t="s">
        <v>113</v>
      </c>
      <c r="E4" s="1" t="s">
        <v>4</v>
      </c>
      <c r="F4" s="1" t="s">
        <v>101</v>
      </c>
      <c r="G4" s="1" t="s">
        <v>5</v>
      </c>
      <c r="H4" s="45" t="s">
        <v>6</v>
      </c>
    </row>
    <row r="5" spans="1:8" x14ac:dyDescent="0.25">
      <c r="A5" s="46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/>
      <c r="G5" s="53" t="s">
        <v>12</v>
      </c>
      <c r="H5" s="47" t="s">
        <v>13</v>
      </c>
    </row>
    <row r="6" spans="1:8" ht="44.25" customHeight="1" thickBot="1" x14ac:dyDescent="0.3">
      <c r="A6" s="48">
        <v>1</v>
      </c>
      <c r="B6" s="67" t="s">
        <v>112</v>
      </c>
      <c r="C6" s="74" t="s">
        <v>103</v>
      </c>
      <c r="D6" s="67">
        <v>90</v>
      </c>
      <c r="E6" s="72">
        <v>90</v>
      </c>
      <c r="F6" s="68">
        <v>247</v>
      </c>
      <c r="G6" s="69"/>
      <c r="H6" s="70"/>
    </row>
    <row r="7" spans="1:8" ht="42.75" customHeight="1" x14ac:dyDescent="0.25">
      <c r="A7" s="73"/>
      <c r="B7" s="3"/>
      <c r="C7" s="3"/>
      <c r="D7" s="3"/>
      <c r="E7" s="92" t="s">
        <v>14</v>
      </c>
      <c r="F7" s="93"/>
      <c r="G7" s="94"/>
      <c r="H7" s="49">
        <f>SUM(H6:H6)</f>
        <v>0</v>
      </c>
    </row>
    <row r="8" spans="1:8" ht="24.95" customHeight="1" x14ac:dyDescent="0.25">
      <c r="A8" s="3"/>
      <c r="B8" s="3"/>
      <c r="C8" s="3"/>
      <c r="D8" s="3"/>
      <c r="E8" s="89" t="s">
        <v>91</v>
      </c>
      <c r="F8" s="90"/>
      <c r="G8" s="91"/>
      <c r="H8" s="50">
        <f>ROUND((H7*0.08),2)</f>
        <v>0</v>
      </c>
    </row>
    <row r="9" spans="1:8" ht="15.75" thickBot="1" x14ac:dyDescent="0.3">
      <c r="A9" s="3"/>
      <c r="B9" s="3"/>
      <c r="C9" s="3"/>
      <c r="D9" s="3"/>
      <c r="E9" s="76" t="s">
        <v>15</v>
      </c>
      <c r="F9" s="77"/>
      <c r="G9" s="78"/>
      <c r="H9" s="51">
        <f>SUM(H7:H8)</f>
        <v>0</v>
      </c>
    </row>
    <row r="10" spans="1:8" ht="15.75" customHeight="1" thickBot="1" x14ac:dyDescent="0.3">
      <c r="A10" s="3"/>
      <c r="B10" s="3"/>
      <c r="C10" s="3"/>
      <c r="D10" s="3"/>
      <c r="E10" s="76"/>
      <c r="F10" s="77"/>
      <c r="G10" s="78"/>
      <c r="H10" s="52"/>
    </row>
    <row r="11" spans="1:8" x14ac:dyDescent="0.25">
      <c r="A11" s="3"/>
    </row>
  </sheetData>
  <mergeCells count="7">
    <mergeCell ref="E10:G10"/>
    <mergeCell ref="E9:G9"/>
    <mergeCell ref="E8:G8"/>
    <mergeCell ref="A1:H1"/>
    <mergeCell ref="A2:H2"/>
    <mergeCell ref="A3:H3"/>
    <mergeCell ref="E7:G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6836C-FC88-439F-9D7B-D38F486AF365}">
  <sheetPr>
    <tabColor rgb="FF00B050"/>
    <pageSetUpPr fitToPage="1"/>
  </sheetPr>
  <dimension ref="A1:H10"/>
  <sheetViews>
    <sheetView workbookViewId="0">
      <selection activeCell="E6" sqref="E6"/>
    </sheetView>
  </sheetViews>
  <sheetFormatPr defaultRowHeight="15" x14ac:dyDescent="0.25"/>
  <cols>
    <col min="1" max="1" width="4.140625" bestFit="1" customWidth="1"/>
    <col min="2" max="2" width="20.140625" customWidth="1"/>
    <col min="3" max="3" width="12.140625" customWidth="1"/>
    <col min="4" max="4" width="10.85546875" customWidth="1"/>
    <col min="5" max="5" width="16" customWidth="1"/>
    <col min="6" max="6" width="13" hidden="1" customWidth="1"/>
    <col min="7" max="7" width="13" customWidth="1"/>
    <col min="8" max="8" width="18.7109375" customWidth="1"/>
  </cols>
  <sheetData>
    <row r="1" spans="1:8" ht="15.75" customHeight="1" thickBot="1" x14ac:dyDescent="0.3">
      <c r="A1" s="79" t="s">
        <v>26</v>
      </c>
      <c r="B1" s="79"/>
      <c r="C1" s="79"/>
      <c r="D1" s="79"/>
      <c r="E1" s="79"/>
      <c r="F1" s="79"/>
      <c r="G1" s="79"/>
      <c r="H1" s="79"/>
    </row>
    <row r="2" spans="1:8" ht="72" customHeight="1" thickBot="1" x14ac:dyDescent="0.3">
      <c r="A2" s="80" t="s">
        <v>117</v>
      </c>
      <c r="B2" s="81"/>
      <c r="C2" s="81"/>
      <c r="D2" s="81"/>
      <c r="E2" s="81"/>
      <c r="F2" s="81"/>
      <c r="G2" s="81"/>
      <c r="H2" s="82"/>
    </row>
    <row r="3" spans="1:8" ht="15" customHeight="1" x14ac:dyDescent="0.25">
      <c r="A3" s="83" t="s">
        <v>98</v>
      </c>
      <c r="B3" s="84"/>
      <c r="C3" s="84"/>
      <c r="D3" s="84"/>
      <c r="E3" s="84"/>
      <c r="F3" s="84"/>
      <c r="G3" s="84"/>
      <c r="H3" s="85"/>
    </row>
    <row r="4" spans="1:8" ht="45" x14ac:dyDescent="0.25">
      <c r="A4" s="44" t="s">
        <v>1</v>
      </c>
      <c r="B4" s="1" t="s">
        <v>2</v>
      </c>
      <c r="C4" s="1" t="s">
        <v>3</v>
      </c>
      <c r="D4" s="1" t="s">
        <v>113</v>
      </c>
      <c r="E4" s="1" t="s">
        <v>4</v>
      </c>
      <c r="F4" s="1" t="s">
        <v>101</v>
      </c>
      <c r="G4" s="1" t="s">
        <v>5</v>
      </c>
      <c r="H4" s="45" t="s">
        <v>6</v>
      </c>
    </row>
    <row r="5" spans="1:8" x14ac:dyDescent="0.25">
      <c r="A5" s="46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/>
      <c r="G5" s="53" t="s">
        <v>12</v>
      </c>
      <c r="H5" s="47" t="s">
        <v>13</v>
      </c>
    </row>
    <row r="6" spans="1:8" ht="64.5" customHeight="1" thickBot="1" x14ac:dyDescent="0.3">
      <c r="A6" s="48">
        <v>1</v>
      </c>
      <c r="B6" s="67" t="s">
        <v>112</v>
      </c>
      <c r="C6" s="67" t="s">
        <v>102</v>
      </c>
      <c r="D6" s="67">
        <v>90</v>
      </c>
      <c r="E6" s="72">
        <v>90</v>
      </c>
      <c r="F6" s="68">
        <v>247</v>
      </c>
      <c r="G6" s="69"/>
      <c r="H6" s="70"/>
    </row>
    <row r="7" spans="1:8" ht="24.95" customHeight="1" x14ac:dyDescent="0.25">
      <c r="A7" s="3"/>
      <c r="B7" s="3"/>
      <c r="C7" s="3"/>
      <c r="D7" s="3"/>
      <c r="E7" s="86" t="s">
        <v>14</v>
      </c>
      <c r="F7" s="87"/>
      <c r="G7" s="88"/>
      <c r="H7" s="49">
        <f>SUM(H6:H6)</f>
        <v>0</v>
      </c>
    </row>
    <row r="8" spans="1:8" ht="24.95" customHeight="1" x14ac:dyDescent="0.25">
      <c r="A8" s="3"/>
      <c r="B8" s="3"/>
      <c r="C8" s="3"/>
      <c r="D8" s="3"/>
      <c r="E8" s="89" t="s">
        <v>91</v>
      </c>
      <c r="F8" s="90"/>
      <c r="G8" s="91"/>
      <c r="H8" s="50">
        <f>ROUND((H7*0.08),2)</f>
        <v>0</v>
      </c>
    </row>
    <row r="9" spans="1:8" ht="24.95" customHeight="1" thickBot="1" x14ac:dyDescent="0.3">
      <c r="A9" s="3"/>
      <c r="B9" s="3"/>
      <c r="C9" s="3"/>
      <c r="D9" s="3"/>
      <c r="E9" s="76" t="s">
        <v>15</v>
      </c>
      <c r="F9" s="77"/>
      <c r="G9" s="78"/>
      <c r="H9" s="51">
        <f>SUM(H7:H8)</f>
        <v>0</v>
      </c>
    </row>
    <row r="10" spans="1:8" ht="15.75" thickBot="1" x14ac:dyDescent="0.3">
      <c r="A10" s="3"/>
      <c r="B10" s="3"/>
      <c r="C10" s="3"/>
      <c r="D10" s="3"/>
      <c r="E10" s="76"/>
      <c r="F10" s="77"/>
      <c r="G10" s="78"/>
      <c r="H10" s="52"/>
    </row>
  </sheetData>
  <mergeCells count="7">
    <mergeCell ref="E10:G10"/>
    <mergeCell ref="A1:H1"/>
    <mergeCell ref="A2:H2"/>
    <mergeCell ref="A3:H3"/>
    <mergeCell ref="E8:G8"/>
    <mergeCell ref="E9:G9"/>
    <mergeCell ref="E7:G7"/>
  </mergeCells>
  <pageMargins left="0.7" right="0.7" top="0.75" bottom="0.75" header="0.3" footer="0.3"/>
  <pageSetup paperSize="9" scale="9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2B3D8-C8A0-4C30-92CC-77F394D63CB8}">
  <sheetPr>
    <tabColor rgb="FF00B050"/>
    <pageSetUpPr fitToPage="1"/>
  </sheetPr>
  <dimension ref="A1:H10"/>
  <sheetViews>
    <sheetView workbookViewId="0">
      <selection activeCell="D4" sqref="D4"/>
    </sheetView>
  </sheetViews>
  <sheetFormatPr defaultRowHeight="15" x14ac:dyDescent="0.25"/>
  <cols>
    <col min="1" max="1" width="4.140625" bestFit="1" customWidth="1"/>
    <col min="2" max="2" width="20.140625" customWidth="1"/>
    <col min="3" max="3" width="14.7109375" customWidth="1"/>
    <col min="4" max="4" width="11.42578125" customWidth="1"/>
    <col min="5" max="5" width="16" customWidth="1"/>
    <col min="6" max="6" width="13" hidden="1" customWidth="1"/>
    <col min="7" max="7" width="13" customWidth="1"/>
    <col min="8" max="8" width="18.7109375" customWidth="1"/>
  </cols>
  <sheetData>
    <row r="1" spans="1:8" ht="15.75" customHeight="1" thickBot="1" x14ac:dyDescent="0.3">
      <c r="A1" s="79" t="s">
        <v>27</v>
      </c>
      <c r="B1" s="79"/>
      <c r="C1" s="79"/>
      <c r="D1" s="79"/>
      <c r="E1" s="79"/>
      <c r="F1" s="79"/>
      <c r="G1" s="79"/>
      <c r="H1" s="79"/>
    </row>
    <row r="2" spans="1:8" ht="75" customHeight="1" thickBot="1" x14ac:dyDescent="0.3">
      <c r="A2" s="80" t="s">
        <v>118</v>
      </c>
      <c r="B2" s="81"/>
      <c r="C2" s="81"/>
      <c r="D2" s="81"/>
      <c r="E2" s="81"/>
      <c r="F2" s="81"/>
      <c r="G2" s="81"/>
      <c r="H2" s="82"/>
    </row>
    <row r="3" spans="1:8" ht="15" customHeight="1" x14ac:dyDescent="0.25">
      <c r="A3" s="83" t="s">
        <v>98</v>
      </c>
      <c r="B3" s="84"/>
      <c r="C3" s="84"/>
      <c r="D3" s="84"/>
      <c r="E3" s="84"/>
      <c r="F3" s="84"/>
      <c r="G3" s="84"/>
      <c r="H3" s="85"/>
    </row>
    <row r="4" spans="1:8" ht="45" x14ac:dyDescent="0.25">
      <c r="A4" s="44" t="s">
        <v>1</v>
      </c>
      <c r="B4" s="1" t="s">
        <v>2</v>
      </c>
      <c r="C4" s="1" t="s">
        <v>3</v>
      </c>
      <c r="D4" s="1" t="s">
        <v>113</v>
      </c>
      <c r="E4" s="1" t="s">
        <v>4</v>
      </c>
      <c r="F4" s="1" t="s">
        <v>101</v>
      </c>
      <c r="G4" s="1" t="s">
        <v>5</v>
      </c>
      <c r="H4" s="45" t="s">
        <v>6</v>
      </c>
    </row>
    <row r="5" spans="1:8" x14ac:dyDescent="0.25">
      <c r="A5" s="46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/>
      <c r="G5" s="53" t="s">
        <v>12</v>
      </c>
      <c r="H5" s="47" t="s">
        <v>13</v>
      </c>
    </row>
    <row r="6" spans="1:8" ht="30.75" thickBot="1" x14ac:dyDescent="0.3">
      <c r="A6" s="48">
        <v>1</v>
      </c>
      <c r="B6" s="67" t="s">
        <v>112</v>
      </c>
      <c r="C6" s="67" t="s">
        <v>102</v>
      </c>
      <c r="D6" s="67">
        <v>90</v>
      </c>
      <c r="E6" s="72">
        <v>90</v>
      </c>
      <c r="F6" s="68">
        <v>247</v>
      </c>
      <c r="G6" s="69"/>
      <c r="H6" s="70"/>
    </row>
    <row r="7" spans="1:8" ht="24.95" customHeight="1" x14ac:dyDescent="0.25">
      <c r="A7" s="3"/>
      <c r="B7" s="3"/>
      <c r="C7" s="3"/>
      <c r="D7" s="3"/>
      <c r="E7" s="86" t="s">
        <v>14</v>
      </c>
      <c r="F7" s="87"/>
      <c r="G7" s="88"/>
      <c r="H7" s="49">
        <f>SUM(H6:H6)</f>
        <v>0</v>
      </c>
    </row>
    <row r="8" spans="1:8" ht="24.95" customHeight="1" x14ac:dyDescent="0.25">
      <c r="A8" s="3"/>
      <c r="B8" s="3"/>
      <c r="C8" s="3"/>
      <c r="D8" s="3"/>
      <c r="E8" s="89" t="s">
        <v>91</v>
      </c>
      <c r="F8" s="90"/>
      <c r="G8" s="91"/>
      <c r="H8" s="50">
        <f>ROUND((H7*0.08),2)</f>
        <v>0</v>
      </c>
    </row>
    <row r="9" spans="1:8" ht="24.95" customHeight="1" thickBot="1" x14ac:dyDescent="0.3">
      <c r="A9" s="3"/>
      <c r="B9" s="3"/>
      <c r="C9" s="3"/>
      <c r="D9" s="3"/>
      <c r="E9" s="76" t="s">
        <v>15</v>
      </c>
      <c r="F9" s="77"/>
      <c r="G9" s="78"/>
      <c r="H9" s="51">
        <f>SUM(H7:H8)</f>
        <v>0</v>
      </c>
    </row>
    <row r="10" spans="1:8" ht="15.75" thickBot="1" x14ac:dyDescent="0.3">
      <c r="A10" s="3"/>
      <c r="B10" s="3"/>
      <c r="C10" s="3"/>
      <c r="D10" s="3"/>
      <c r="E10" s="76"/>
      <c r="F10" s="77"/>
      <c r="G10" s="78"/>
      <c r="H10" s="52"/>
    </row>
  </sheetData>
  <mergeCells count="7">
    <mergeCell ref="E10:G10"/>
    <mergeCell ref="A1:H1"/>
    <mergeCell ref="A2:H2"/>
    <mergeCell ref="A3:H3"/>
    <mergeCell ref="E8:G8"/>
    <mergeCell ref="E9:G9"/>
    <mergeCell ref="E7:G7"/>
  </mergeCells>
  <pageMargins left="0.7" right="0.7" top="0.75" bottom="0.75" header="0.3" footer="0.3"/>
  <pageSetup paperSize="9" scale="8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5CCFC-51FA-4422-AE54-7A1A5D832994}">
  <sheetPr>
    <tabColor rgb="FF00B050"/>
    <pageSetUpPr fitToPage="1"/>
  </sheetPr>
  <dimension ref="A1:H10"/>
  <sheetViews>
    <sheetView workbookViewId="0">
      <selection activeCell="G6" sqref="G6"/>
    </sheetView>
  </sheetViews>
  <sheetFormatPr defaultRowHeight="15" x14ac:dyDescent="0.25"/>
  <cols>
    <col min="1" max="1" width="4.140625" bestFit="1" customWidth="1"/>
    <col min="2" max="2" width="20.140625" customWidth="1"/>
    <col min="3" max="3" width="12.5703125" customWidth="1"/>
    <col min="4" max="4" width="11.140625" customWidth="1"/>
    <col min="5" max="5" width="16" customWidth="1"/>
    <col min="6" max="6" width="13" hidden="1" customWidth="1"/>
    <col min="7" max="7" width="13" customWidth="1"/>
    <col min="8" max="8" width="18.7109375" customWidth="1"/>
  </cols>
  <sheetData>
    <row r="1" spans="1:8" ht="15.75" customHeight="1" thickBot="1" x14ac:dyDescent="0.3">
      <c r="A1" s="79" t="s">
        <v>28</v>
      </c>
      <c r="B1" s="79"/>
      <c r="C1" s="79"/>
      <c r="D1" s="79"/>
      <c r="E1" s="79"/>
      <c r="F1" s="79"/>
      <c r="G1" s="79"/>
      <c r="H1" s="79"/>
    </row>
    <row r="2" spans="1:8" ht="60.75" customHeight="1" thickBot="1" x14ac:dyDescent="0.3">
      <c r="A2" s="80" t="s">
        <v>119</v>
      </c>
      <c r="B2" s="81"/>
      <c r="C2" s="81"/>
      <c r="D2" s="81"/>
      <c r="E2" s="81"/>
      <c r="F2" s="81"/>
      <c r="G2" s="81"/>
      <c r="H2" s="82"/>
    </row>
    <row r="3" spans="1:8" ht="15" customHeight="1" x14ac:dyDescent="0.25">
      <c r="A3" s="83" t="s">
        <v>98</v>
      </c>
      <c r="B3" s="84"/>
      <c r="C3" s="84"/>
      <c r="D3" s="84"/>
      <c r="E3" s="84"/>
      <c r="F3" s="84"/>
      <c r="G3" s="84"/>
      <c r="H3" s="85"/>
    </row>
    <row r="4" spans="1:8" ht="45" x14ac:dyDescent="0.25">
      <c r="A4" s="44" t="s">
        <v>1</v>
      </c>
      <c r="B4" s="1" t="s">
        <v>2</v>
      </c>
      <c r="C4" s="1" t="s">
        <v>3</v>
      </c>
      <c r="D4" s="1" t="s">
        <v>113</v>
      </c>
      <c r="E4" s="1" t="s">
        <v>4</v>
      </c>
      <c r="F4" s="1" t="s">
        <v>101</v>
      </c>
      <c r="G4" s="1" t="s">
        <v>5</v>
      </c>
      <c r="H4" s="45" t="s">
        <v>6</v>
      </c>
    </row>
    <row r="5" spans="1:8" x14ac:dyDescent="0.25">
      <c r="A5" s="46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/>
      <c r="G5" s="53" t="s">
        <v>12</v>
      </c>
      <c r="H5" s="47" t="s">
        <v>13</v>
      </c>
    </row>
    <row r="6" spans="1:8" ht="30.75" thickBot="1" x14ac:dyDescent="0.3">
      <c r="A6" s="48">
        <v>1</v>
      </c>
      <c r="B6" s="67" t="s">
        <v>112</v>
      </c>
      <c r="C6" s="67" t="s">
        <v>102</v>
      </c>
      <c r="D6" s="67">
        <v>90</v>
      </c>
      <c r="E6" s="72">
        <v>90</v>
      </c>
      <c r="F6" s="68">
        <v>247</v>
      </c>
      <c r="G6" s="69"/>
      <c r="H6" s="70"/>
    </row>
    <row r="7" spans="1:8" ht="24.95" customHeight="1" x14ac:dyDescent="0.25">
      <c r="A7" s="3"/>
      <c r="B7" s="3"/>
      <c r="C7" s="3"/>
      <c r="D7" s="3"/>
      <c r="E7" s="86" t="s">
        <v>14</v>
      </c>
      <c r="F7" s="87"/>
      <c r="G7" s="88"/>
      <c r="H7" s="49">
        <f>SUM(H6:H6)</f>
        <v>0</v>
      </c>
    </row>
    <row r="8" spans="1:8" ht="24.95" customHeight="1" x14ac:dyDescent="0.25">
      <c r="A8" s="3"/>
      <c r="B8" s="3"/>
      <c r="C8" s="3"/>
      <c r="D8" s="3"/>
      <c r="E8" s="89" t="s">
        <v>91</v>
      </c>
      <c r="F8" s="90"/>
      <c r="G8" s="91"/>
      <c r="H8" s="50">
        <f>ROUND((H7*0.08),2)</f>
        <v>0</v>
      </c>
    </row>
    <row r="9" spans="1:8" ht="24.95" customHeight="1" thickBot="1" x14ac:dyDescent="0.3">
      <c r="A9" s="3"/>
      <c r="B9" s="3"/>
      <c r="C9" s="3"/>
      <c r="D9" s="3"/>
      <c r="E9" s="76" t="s">
        <v>15</v>
      </c>
      <c r="F9" s="77"/>
      <c r="G9" s="78"/>
      <c r="H9" s="51">
        <f>SUM(H7:H8)</f>
        <v>0</v>
      </c>
    </row>
    <row r="10" spans="1:8" ht="15.75" thickBot="1" x14ac:dyDescent="0.3">
      <c r="A10" s="3"/>
      <c r="B10" s="3"/>
      <c r="C10" s="3"/>
      <c r="D10" s="3"/>
      <c r="E10" s="76"/>
      <c r="F10" s="77"/>
      <c r="G10" s="78"/>
      <c r="H10" s="52"/>
    </row>
  </sheetData>
  <mergeCells count="7">
    <mergeCell ref="E10:G10"/>
    <mergeCell ref="A1:H1"/>
    <mergeCell ref="A2:H2"/>
    <mergeCell ref="A3:H3"/>
    <mergeCell ref="E8:G8"/>
    <mergeCell ref="E9:G9"/>
    <mergeCell ref="E7:G7"/>
  </mergeCells>
  <pageMargins left="0.7" right="0.7" top="0.75" bottom="0.75" header="0.3" footer="0.3"/>
  <pageSetup paperSize="9" scale="9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99F36-E2C0-4C69-9504-5893679C6950}">
  <sheetPr>
    <tabColor rgb="FF00B050"/>
    <pageSetUpPr fitToPage="1"/>
  </sheetPr>
  <dimension ref="A1:H10"/>
  <sheetViews>
    <sheetView workbookViewId="0">
      <selection activeCell="E6" sqref="E6"/>
    </sheetView>
  </sheetViews>
  <sheetFormatPr defaultRowHeight="15" x14ac:dyDescent="0.25"/>
  <cols>
    <col min="1" max="1" width="4.140625" bestFit="1" customWidth="1"/>
    <col min="2" max="2" width="20.140625" customWidth="1"/>
    <col min="3" max="3" width="12.5703125" customWidth="1"/>
    <col min="4" max="4" width="10.42578125" customWidth="1"/>
    <col min="5" max="5" width="16" customWidth="1"/>
    <col min="6" max="6" width="13" hidden="1" customWidth="1"/>
    <col min="7" max="7" width="13" customWidth="1"/>
    <col min="8" max="8" width="18.7109375" customWidth="1"/>
  </cols>
  <sheetData>
    <row r="1" spans="1:8" ht="15.75" customHeight="1" thickBot="1" x14ac:dyDescent="0.3">
      <c r="A1" s="79" t="s">
        <v>29</v>
      </c>
      <c r="B1" s="79"/>
      <c r="C1" s="79"/>
      <c r="D1" s="79"/>
      <c r="E1" s="79"/>
      <c r="F1" s="79"/>
      <c r="G1" s="79"/>
      <c r="H1" s="79"/>
    </row>
    <row r="2" spans="1:8" ht="76.5" customHeight="1" thickBot="1" x14ac:dyDescent="0.3">
      <c r="A2" s="80" t="s">
        <v>120</v>
      </c>
      <c r="B2" s="81"/>
      <c r="C2" s="81"/>
      <c r="D2" s="81"/>
      <c r="E2" s="81"/>
      <c r="F2" s="81"/>
      <c r="G2" s="81"/>
      <c r="H2" s="82"/>
    </row>
    <row r="3" spans="1:8" ht="15" customHeight="1" x14ac:dyDescent="0.25">
      <c r="A3" s="83" t="s">
        <v>98</v>
      </c>
      <c r="B3" s="84"/>
      <c r="C3" s="84"/>
      <c r="D3" s="84"/>
      <c r="E3" s="84"/>
      <c r="F3" s="84"/>
      <c r="G3" s="84"/>
      <c r="H3" s="85"/>
    </row>
    <row r="4" spans="1:8" ht="45" x14ac:dyDescent="0.25">
      <c r="A4" s="44" t="s">
        <v>1</v>
      </c>
      <c r="B4" s="1" t="s">
        <v>2</v>
      </c>
      <c r="C4" s="1" t="s">
        <v>3</v>
      </c>
      <c r="D4" s="1" t="s">
        <v>113</v>
      </c>
      <c r="E4" s="1" t="s">
        <v>4</v>
      </c>
      <c r="F4" s="1" t="s">
        <v>101</v>
      </c>
      <c r="G4" s="1" t="s">
        <v>5</v>
      </c>
      <c r="H4" s="45" t="s">
        <v>6</v>
      </c>
    </row>
    <row r="5" spans="1:8" x14ac:dyDescent="0.25">
      <c r="A5" s="46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/>
      <c r="G5" s="53" t="s">
        <v>12</v>
      </c>
      <c r="H5" s="47" t="s">
        <v>13</v>
      </c>
    </row>
    <row r="6" spans="1:8" ht="30.75" thickBot="1" x14ac:dyDescent="0.3">
      <c r="A6" s="48">
        <v>1</v>
      </c>
      <c r="B6" s="67" t="s">
        <v>112</v>
      </c>
      <c r="C6" s="67" t="s">
        <v>102</v>
      </c>
      <c r="D6" s="67">
        <v>90</v>
      </c>
      <c r="E6" s="72">
        <v>90</v>
      </c>
      <c r="F6" s="68">
        <v>247</v>
      </c>
      <c r="G6" s="69"/>
      <c r="H6" s="70"/>
    </row>
    <row r="7" spans="1:8" ht="24.95" customHeight="1" x14ac:dyDescent="0.25">
      <c r="A7" s="3"/>
      <c r="B7" s="3"/>
      <c r="C7" s="3"/>
      <c r="D7" s="3"/>
      <c r="E7" s="86" t="s">
        <v>14</v>
      </c>
      <c r="F7" s="87"/>
      <c r="G7" s="88"/>
      <c r="H7" s="49">
        <f>SUM(H6:H6)</f>
        <v>0</v>
      </c>
    </row>
    <row r="8" spans="1:8" ht="24.95" customHeight="1" x14ac:dyDescent="0.25">
      <c r="A8" s="3"/>
      <c r="B8" s="3"/>
      <c r="C8" s="3"/>
      <c r="D8" s="3"/>
      <c r="E8" s="89" t="s">
        <v>91</v>
      </c>
      <c r="F8" s="90"/>
      <c r="G8" s="91"/>
      <c r="H8" s="50">
        <f>ROUND((H7*0.08),2)</f>
        <v>0</v>
      </c>
    </row>
    <row r="9" spans="1:8" ht="24.95" customHeight="1" thickBot="1" x14ac:dyDescent="0.3">
      <c r="A9" s="3"/>
      <c r="B9" s="3"/>
      <c r="C9" s="3"/>
      <c r="D9" s="3"/>
      <c r="E9" s="76" t="s">
        <v>15</v>
      </c>
      <c r="F9" s="77"/>
      <c r="G9" s="78"/>
      <c r="H9" s="51">
        <f>SUM(H7:H8)</f>
        <v>0</v>
      </c>
    </row>
    <row r="10" spans="1:8" ht="15.75" thickBot="1" x14ac:dyDescent="0.3">
      <c r="A10" s="3"/>
      <c r="B10" s="3"/>
      <c r="C10" s="3"/>
      <c r="D10" s="3"/>
      <c r="E10" s="76"/>
      <c r="F10" s="77"/>
      <c r="G10" s="78"/>
      <c r="H10" s="52"/>
    </row>
  </sheetData>
  <mergeCells count="7">
    <mergeCell ref="E10:G10"/>
    <mergeCell ref="A1:H1"/>
    <mergeCell ref="A2:H2"/>
    <mergeCell ref="A3:H3"/>
    <mergeCell ref="E8:G8"/>
    <mergeCell ref="E9:G9"/>
    <mergeCell ref="E7:G7"/>
  </mergeCells>
  <pageMargins left="0.7" right="0.7" top="0.75" bottom="0.75" header="0.3" footer="0.3"/>
  <pageSetup paperSize="9" scale="9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464A7-DBF8-415E-B456-F2049D18C3C4}">
  <sheetPr>
    <tabColor rgb="FF00B050"/>
    <pageSetUpPr fitToPage="1"/>
  </sheetPr>
  <dimension ref="A1:H10"/>
  <sheetViews>
    <sheetView workbookViewId="0">
      <selection activeCell="E6" sqref="E6"/>
    </sheetView>
  </sheetViews>
  <sheetFormatPr defaultRowHeight="15" x14ac:dyDescent="0.25"/>
  <cols>
    <col min="1" max="1" width="4.140625" bestFit="1" customWidth="1"/>
    <col min="2" max="2" width="23" customWidth="1"/>
    <col min="3" max="3" width="12.7109375" customWidth="1"/>
    <col min="4" max="4" width="11.140625" customWidth="1"/>
    <col min="5" max="5" width="16" customWidth="1"/>
    <col min="6" max="6" width="13" hidden="1" customWidth="1"/>
    <col min="7" max="7" width="13" customWidth="1"/>
    <col min="8" max="8" width="18.7109375" customWidth="1"/>
  </cols>
  <sheetData>
    <row r="1" spans="1:8" ht="15.75" customHeight="1" thickBot="1" x14ac:dyDescent="0.3">
      <c r="A1" s="79" t="s">
        <v>30</v>
      </c>
      <c r="B1" s="79"/>
      <c r="C1" s="79"/>
      <c r="D1" s="79"/>
      <c r="E1" s="79"/>
      <c r="F1" s="79"/>
      <c r="G1" s="79"/>
      <c r="H1" s="79"/>
    </row>
    <row r="2" spans="1:8" ht="57.75" customHeight="1" thickBot="1" x14ac:dyDescent="0.3">
      <c r="A2" s="80" t="s">
        <v>121</v>
      </c>
      <c r="B2" s="81"/>
      <c r="C2" s="81"/>
      <c r="D2" s="81"/>
      <c r="E2" s="81"/>
      <c r="F2" s="81"/>
      <c r="G2" s="81"/>
      <c r="H2" s="82"/>
    </row>
    <row r="3" spans="1:8" ht="15" customHeight="1" x14ac:dyDescent="0.25">
      <c r="A3" s="83" t="s">
        <v>98</v>
      </c>
      <c r="B3" s="84"/>
      <c r="C3" s="84"/>
      <c r="D3" s="84"/>
      <c r="E3" s="84"/>
      <c r="F3" s="84"/>
      <c r="G3" s="84"/>
      <c r="H3" s="85"/>
    </row>
    <row r="4" spans="1:8" ht="45" x14ac:dyDescent="0.25">
      <c r="A4" s="44" t="s">
        <v>1</v>
      </c>
      <c r="B4" s="1" t="s">
        <v>2</v>
      </c>
      <c r="C4" s="1" t="s">
        <v>3</v>
      </c>
      <c r="D4" s="1" t="s">
        <v>113</v>
      </c>
      <c r="E4" s="1" t="s">
        <v>4</v>
      </c>
      <c r="F4" s="1" t="s">
        <v>101</v>
      </c>
      <c r="G4" s="1" t="s">
        <v>5</v>
      </c>
      <c r="H4" s="45" t="s">
        <v>6</v>
      </c>
    </row>
    <row r="5" spans="1:8" x14ac:dyDescent="0.25">
      <c r="A5" s="46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/>
      <c r="G5" s="53" t="s">
        <v>12</v>
      </c>
      <c r="H5" s="47" t="s">
        <v>13</v>
      </c>
    </row>
    <row r="6" spans="1:8" ht="30.75" thickBot="1" x14ac:dyDescent="0.3">
      <c r="A6" s="48">
        <v>1</v>
      </c>
      <c r="B6" s="67" t="s">
        <v>112</v>
      </c>
      <c r="C6" s="67" t="s">
        <v>103</v>
      </c>
      <c r="D6" s="67">
        <v>90</v>
      </c>
      <c r="E6" s="72">
        <v>90</v>
      </c>
      <c r="F6" s="68">
        <v>247</v>
      </c>
      <c r="G6" s="69"/>
      <c r="H6" s="70"/>
    </row>
    <row r="7" spans="1:8" ht="24.95" customHeight="1" x14ac:dyDescent="0.25">
      <c r="A7" s="3"/>
      <c r="B7" s="3"/>
      <c r="C7" s="3"/>
      <c r="D7" s="3"/>
      <c r="E7" s="86" t="s">
        <v>14</v>
      </c>
      <c r="F7" s="87"/>
      <c r="G7" s="88"/>
      <c r="H7" s="49">
        <f>SUM(H6:H6)</f>
        <v>0</v>
      </c>
    </row>
    <row r="8" spans="1:8" ht="24.95" customHeight="1" x14ac:dyDescent="0.25">
      <c r="A8" s="3"/>
      <c r="B8" s="3"/>
      <c r="C8" s="3"/>
      <c r="D8" s="3"/>
      <c r="E8" s="89" t="s">
        <v>91</v>
      </c>
      <c r="F8" s="90"/>
      <c r="G8" s="91"/>
      <c r="H8" s="50">
        <f>ROUND((H7*0.08),2)</f>
        <v>0</v>
      </c>
    </row>
    <row r="9" spans="1:8" ht="24.95" customHeight="1" thickBot="1" x14ac:dyDescent="0.3">
      <c r="A9" s="3"/>
      <c r="B9" s="3"/>
      <c r="C9" s="3"/>
      <c r="D9" s="3"/>
      <c r="E9" s="76" t="s">
        <v>15</v>
      </c>
      <c r="F9" s="77"/>
      <c r="G9" s="78"/>
      <c r="H9" s="51">
        <f>SUM(H7:H8)</f>
        <v>0</v>
      </c>
    </row>
    <row r="10" spans="1:8" ht="15.75" thickBot="1" x14ac:dyDescent="0.3">
      <c r="A10" s="3"/>
      <c r="B10" s="3"/>
      <c r="C10" s="3"/>
      <c r="D10" s="3"/>
      <c r="E10" s="76"/>
      <c r="F10" s="77"/>
      <c r="G10" s="78"/>
      <c r="H10" s="52"/>
    </row>
  </sheetData>
  <mergeCells count="7">
    <mergeCell ref="E10:G10"/>
    <mergeCell ref="A1:H1"/>
    <mergeCell ref="A2:H2"/>
    <mergeCell ref="A3:H3"/>
    <mergeCell ref="E8:G8"/>
    <mergeCell ref="E9:G9"/>
    <mergeCell ref="E7:G7"/>
  </mergeCells>
  <pageMargins left="0.7" right="0.7" top="0.75" bottom="0.75" header="0.3" footer="0.3"/>
  <pageSetup paperSize="9" scale="8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F79B7-8209-493F-A0C2-84B7310CC531}">
  <sheetPr>
    <tabColor rgb="FF00B050"/>
    <pageSetUpPr fitToPage="1"/>
  </sheetPr>
  <dimension ref="A1:H10"/>
  <sheetViews>
    <sheetView workbookViewId="0">
      <selection activeCell="D4" sqref="D4"/>
    </sheetView>
  </sheetViews>
  <sheetFormatPr defaultRowHeight="15" x14ac:dyDescent="0.25"/>
  <cols>
    <col min="1" max="1" width="4.140625" bestFit="1" customWidth="1"/>
    <col min="2" max="2" width="20.140625" customWidth="1"/>
    <col min="3" max="3" width="13.28515625" customWidth="1"/>
    <col min="4" max="4" width="10.5703125" customWidth="1"/>
    <col min="5" max="5" width="16" customWidth="1"/>
    <col min="6" max="6" width="13" hidden="1" customWidth="1"/>
    <col min="7" max="7" width="13" customWidth="1"/>
    <col min="8" max="8" width="18.7109375" customWidth="1"/>
  </cols>
  <sheetData>
    <row r="1" spans="1:8" ht="15.75" customHeight="1" thickBot="1" x14ac:dyDescent="0.3">
      <c r="A1" s="79" t="s">
        <v>31</v>
      </c>
      <c r="B1" s="79"/>
      <c r="C1" s="79"/>
      <c r="D1" s="79"/>
      <c r="E1" s="79"/>
      <c r="F1" s="79"/>
      <c r="G1" s="79"/>
      <c r="H1" s="79"/>
    </row>
    <row r="2" spans="1:8" ht="60" customHeight="1" thickBot="1" x14ac:dyDescent="0.3">
      <c r="A2" s="80" t="s">
        <v>122</v>
      </c>
      <c r="B2" s="81"/>
      <c r="C2" s="81"/>
      <c r="D2" s="81"/>
      <c r="E2" s="81"/>
      <c r="F2" s="81"/>
      <c r="G2" s="81"/>
      <c r="H2" s="82"/>
    </row>
    <row r="3" spans="1:8" ht="15" customHeight="1" x14ac:dyDescent="0.25">
      <c r="A3" s="83" t="s">
        <v>98</v>
      </c>
      <c r="B3" s="84"/>
      <c r="C3" s="84"/>
      <c r="D3" s="84"/>
      <c r="E3" s="84"/>
      <c r="F3" s="84"/>
      <c r="G3" s="84"/>
      <c r="H3" s="85"/>
    </row>
    <row r="4" spans="1:8" ht="45" x14ac:dyDescent="0.25">
      <c r="A4" s="44" t="s">
        <v>1</v>
      </c>
      <c r="B4" s="1" t="s">
        <v>2</v>
      </c>
      <c r="C4" s="1" t="s">
        <v>3</v>
      </c>
      <c r="D4" s="1" t="s">
        <v>113</v>
      </c>
      <c r="E4" s="1" t="s">
        <v>4</v>
      </c>
      <c r="F4" s="1" t="s">
        <v>101</v>
      </c>
      <c r="G4" s="1" t="s">
        <v>5</v>
      </c>
      <c r="H4" s="45" t="s">
        <v>6</v>
      </c>
    </row>
    <row r="5" spans="1:8" x14ac:dyDescent="0.25">
      <c r="A5" s="46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/>
      <c r="G5" s="53" t="s">
        <v>12</v>
      </c>
      <c r="H5" s="47" t="s">
        <v>13</v>
      </c>
    </row>
    <row r="6" spans="1:8" ht="30.75" thickBot="1" x14ac:dyDescent="0.3">
      <c r="A6" s="48">
        <v>1</v>
      </c>
      <c r="B6" s="67" t="s">
        <v>112</v>
      </c>
      <c r="C6" s="67" t="s">
        <v>102</v>
      </c>
      <c r="D6" s="67">
        <v>90</v>
      </c>
      <c r="E6" s="72">
        <v>90</v>
      </c>
      <c r="F6" s="68">
        <v>247</v>
      </c>
      <c r="G6" s="69"/>
      <c r="H6" s="70"/>
    </row>
    <row r="7" spans="1:8" ht="24.95" customHeight="1" x14ac:dyDescent="0.25">
      <c r="A7" s="3"/>
      <c r="B7" s="3"/>
      <c r="C7" s="3"/>
      <c r="D7" s="3"/>
      <c r="E7" s="86" t="s">
        <v>14</v>
      </c>
      <c r="F7" s="87"/>
      <c r="G7" s="88"/>
      <c r="H7" s="49">
        <f>SUM(H6:H6)</f>
        <v>0</v>
      </c>
    </row>
    <row r="8" spans="1:8" ht="24.95" customHeight="1" x14ac:dyDescent="0.25">
      <c r="A8" s="3"/>
      <c r="B8" s="3"/>
      <c r="C8" s="3"/>
      <c r="D8" s="3"/>
      <c r="E8" s="89" t="s">
        <v>91</v>
      </c>
      <c r="F8" s="90"/>
      <c r="G8" s="91"/>
      <c r="H8" s="50">
        <f>ROUND((H7*0.08),2)</f>
        <v>0</v>
      </c>
    </row>
    <row r="9" spans="1:8" ht="24.95" customHeight="1" thickBot="1" x14ac:dyDescent="0.3">
      <c r="A9" s="3"/>
      <c r="B9" s="3"/>
      <c r="C9" s="3"/>
      <c r="D9" s="3"/>
      <c r="E9" s="76" t="s">
        <v>15</v>
      </c>
      <c r="F9" s="77"/>
      <c r="G9" s="78"/>
      <c r="H9" s="51">
        <f>SUM(H7:H8)</f>
        <v>0</v>
      </c>
    </row>
    <row r="10" spans="1:8" ht="15.75" thickBot="1" x14ac:dyDescent="0.3">
      <c r="A10" s="3"/>
      <c r="B10" s="3"/>
      <c r="C10" s="3"/>
      <c r="D10" s="3"/>
      <c r="E10" s="76"/>
      <c r="F10" s="77"/>
      <c r="G10" s="78"/>
      <c r="H10" s="52"/>
    </row>
  </sheetData>
  <mergeCells count="7">
    <mergeCell ref="E10:G10"/>
    <mergeCell ref="A1:H1"/>
    <mergeCell ref="A2:H2"/>
    <mergeCell ref="A3:H3"/>
    <mergeCell ref="E8:G8"/>
    <mergeCell ref="E9:G9"/>
    <mergeCell ref="E7:G7"/>
  </mergeCells>
  <pageMargins left="0.7" right="0.7" top="0.75" bottom="0.75" header="0.3" footer="0.3"/>
  <pageSetup paperSize="9" scale="9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B55C-7516-4868-807E-EB9B07AD4EFD}">
  <sheetPr>
    <tabColor rgb="FF00B050"/>
    <pageSetUpPr fitToPage="1"/>
  </sheetPr>
  <dimension ref="A1:H10"/>
  <sheetViews>
    <sheetView workbookViewId="0">
      <selection activeCell="G6" sqref="G6"/>
    </sheetView>
  </sheetViews>
  <sheetFormatPr defaultRowHeight="15" x14ac:dyDescent="0.25"/>
  <cols>
    <col min="1" max="1" width="4.140625" bestFit="1" customWidth="1"/>
    <col min="2" max="2" width="20.140625" customWidth="1"/>
    <col min="3" max="3" width="17.28515625" customWidth="1"/>
    <col min="4" max="4" width="11.5703125" customWidth="1"/>
    <col min="5" max="5" width="16" customWidth="1"/>
    <col min="6" max="6" width="13" hidden="1" customWidth="1"/>
    <col min="7" max="7" width="13" customWidth="1"/>
    <col min="8" max="8" width="18.7109375" customWidth="1"/>
  </cols>
  <sheetData>
    <row r="1" spans="1:8" ht="15.75" customHeight="1" thickBot="1" x14ac:dyDescent="0.3">
      <c r="A1" s="79" t="s">
        <v>32</v>
      </c>
      <c r="B1" s="79"/>
      <c r="C1" s="79"/>
      <c r="D1" s="79"/>
      <c r="E1" s="79"/>
      <c r="F1" s="79"/>
      <c r="G1" s="79"/>
      <c r="H1" s="79"/>
    </row>
    <row r="2" spans="1:8" ht="60" customHeight="1" thickBot="1" x14ac:dyDescent="0.3">
      <c r="A2" s="80" t="s">
        <v>123</v>
      </c>
      <c r="B2" s="81"/>
      <c r="C2" s="81"/>
      <c r="D2" s="81"/>
      <c r="E2" s="81"/>
      <c r="F2" s="81"/>
      <c r="G2" s="81"/>
      <c r="H2" s="82"/>
    </row>
    <row r="3" spans="1:8" ht="15" customHeight="1" x14ac:dyDescent="0.25">
      <c r="A3" s="83" t="s">
        <v>98</v>
      </c>
      <c r="B3" s="84"/>
      <c r="C3" s="84"/>
      <c r="D3" s="84"/>
      <c r="E3" s="84"/>
      <c r="F3" s="84"/>
      <c r="G3" s="84"/>
      <c r="H3" s="85"/>
    </row>
    <row r="4" spans="1:8" ht="45" x14ac:dyDescent="0.25">
      <c r="A4" s="44" t="s">
        <v>1</v>
      </c>
      <c r="B4" s="1" t="s">
        <v>2</v>
      </c>
      <c r="C4" s="1" t="s">
        <v>3</v>
      </c>
      <c r="D4" s="1" t="s">
        <v>124</v>
      </c>
      <c r="E4" s="1" t="s">
        <v>4</v>
      </c>
      <c r="F4" s="1" t="s">
        <v>101</v>
      </c>
      <c r="G4" s="1" t="s">
        <v>5</v>
      </c>
      <c r="H4" s="45" t="s">
        <v>6</v>
      </c>
    </row>
    <row r="5" spans="1:8" x14ac:dyDescent="0.25">
      <c r="A5" s="46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/>
      <c r="G5" s="53" t="s">
        <v>12</v>
      </c>
      <c r="H5" s="47" t="s">
        <v>13</v>
      </c>
    </row>
    <row r="6" spans="1:8" ht="30.75" thickBot="1" x14ac:dyDescent="0.3">
      <c r="A6" s="48">
        <v>1</v>
      </c>
      <c r="B6" s="67" t="s">
        <v>112</v>
      </c>
      <c r="C6" s="67" t="s">
        <v>102</v>
      </c>
      <c r="D6" s="67">
        <v>90</v>
      </c>
      <c r="E6" s="72">
        <v>90</v>
      </c>
      <c r="F6" s="68">
        <v>247</v>
      </c>
      <c r="G6" s="69"/>
      <c r="H6" s="70"/>
    </row>
    <row r="7" spans="1:8" ht="24.95" customHeight="1" x14ac:dyDescent="0.25">
      <c r="A7" s="3"/>
      <c r="B7" s="3"/>
      <c r="C7" s="3"/>
      <c r="D7" s="3"/>
      <c r="E7" s="86" t="s">
        <v>14</v>
      </c>
      <c r="F7" s="87"/>
      <c r="G7" s="88"/>
      <c r="H7" s="49">
        <f>SUM(H6:H6)</f>
        <v>0</v>
      </c>
    </row>
    <row r="8" spans="1:8" ht="24.95" customHeight="1" x14ac:dyDescent="0.25">
      <c r="A8" s="3"/>
      <c r="B8" s="3"/>
      <c r="C8" s="3"/>
      <c r="D8" s="3"/>
      <c r="E8" s="89" t="s">
        <v>91</v>
      </c>
      <c r="F8" s="90"/>
      <c r="G8" s="91"/>
      <c r="H8" s="50">
        <f>ROUND((H7*0.08),2)</f>
        <v>0</v>
      </c>
    </row>
    <row r="9" spans="1:8" ht="24.95" customHeight="1" thickBot="1" x14ac:dyDescent="0.3">
      <c r="A9" s="3"/>
      <c r="B9" s="3"/>
      <c r="C9" s="3"/>
      <c r="D9" s="3"/>
      <c r="E9" s="76" t="s">
        <v>15</v>
      </c>
      <c r="F9" s="77"/>
      <c r="G9" s="78"/>
      <c r="H9" s="51">
        <f>SUM(H7:H8)</f>
        <v>0</v>
      </c>
    </row>
    <row r="10" spans="1:8" ht="15.75" thickBot="1" x14ac:dyDescent="0.3">
      <c r="A10" s="3"/>
      <c r="B10" s="3"/>
      <c r="C10" s="3"/>
      <c r="D10" s="3"/>
      <c r="E10" s="76"/>
      <c r="F10" s="77"/>
      <c r="G10" s="78"/>
      <c r="H10" s="52"/>
    </row>
  </sheetData>
  <mergeCells count="7">
    <mergeCell ref="E10:G10"/>
    <mergeCell ref="A1:H1"/>
    <mergeCell ref="A2:H2"/>
    <mergeCell ref="A3:H3"/>
    <mergeCell ref="E8:G8"/>
    <mergeCell ref="E9:G9"/>
    <mergeCell ref="E7:G7"/>
  </mergeCells>
  <pageMargins left="0.7" right="0.7" top="0.75" bottom="0.75" header="0.3" footer="0.3"/>
  <pageSetup paperSize="9" scale="8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59237-A235-4384-A084-CEB00FA4E1E8}">
  <sheetPr>
    <tabColor rgb="FF00B050"/>
    <pageSetUpPr fitToPage="1"/>
  </sheetPr>
  <dimension ref="A1:H10"/>
  <sheetViews>
    <sheetView workbookViewId="0">
      <selection activeCell="D4" sqref="D4"/>
    </sheetView>
  </sheetViews>
  <sheetFormatPr defaultRowHeight="15" x14ac:dyDescent="0.25"/>
  <cols>
    <col min="1" max="1" width="4.140625" bestFit="1" customWidth="1"/>
    <col min="2" max="2" width="20.140625" customWidth="1"/>
    <col min="3" max="3" width="15.28515625" customWidth="1"/>
    <col min="4" max="4" width="10.140625" customWidth="1"/>
    <col min="5" max="5" width="16" customWidth="1"/>
    <col min="6" max="6" width="13" hidden="1" customWidth="1"/>
    <col min="7" max="7" width="13" customWidth="1"/>
    <col min="8" max="8" width="18.7109375" customWidth="1"/>
  </cols>
  <sheetData>
    <row r="1" spans="1:8" ht="15.75" customHeight="1" thickBot="1" x14ac:dyDescent="0.3">
      <c r="A1" s="79" t="s">
        <v>33</v>
      </c>
      <c r="B1" s="79"/>
      <c r="C1" s="79"/>
      <c r="D1" s="79"/>
      <c r="E1" s="79"/>
      <c r="F1" s="79"/>
      <c r="G1" s="79"/>
      <c r="H1" s="79"/>
    </row>
    <row r="2" spans="1:8" ht="61.5" customHeight="1" thickBot="1" x14ac:dyDescent="0.3">
      <c r="A2" s="80" t="s">
        <v>125</v>
      </c>
      <c r="B2" s="81"/>
      <c r="C2" s="81"/>
      <c r="D2" s="81"/>
      <c r="E2" s="81"/>
      <c r="F2" s="81"/>
      <c r="G2" s="81"/>
      <c r="H2" s="82"/>
    </row>
    <row r="3" spans="1:8" ht="15" customHeight="1" x14ac:dyDescent="0.25">
      <c r="A3" s="83" t="s">
        <v>98</v>
      </c>
      <c r="B3" s="84"/>
      <c r="C3" s="84"/>
      <c r="D3" s="84"/>
      <c r="E3" s="84"/>
      <c r="F3" s="84"/>
      <c r="G3" s="84"/>
      <c r="H3" s="85"/>
    </row>
    <row r="4" spans="1:8" ht="45" x14ac:dyDescent="0.25">
      <c r="A4" s="44" t="s">
        <v>1</v>
      </c>
      <c r="B4" s="1" t="s">
        <v>2</v>
      </c>
      <c r="C4" s="1" t="s">
        <v>3</v>
      </c>
      <c r="D4" s="1" t="s">
        <v>113</v>
      </c>
      <c r="E4" s="1" t="s">
        <v>4</v>
      </c>
      <c r="F4" s="1" t="s">
        <v>101</v>
      </c>
      <c r="G4" s="1" t="s">
        <v>5</v>
      </c>
      <c r="H4" s="45" t="s">
        <v>6</v>
      </c>
    </row>
    <row r="5" spans="1:8" x14ac:dyDescent="0.25">
      <c r="A5" s="46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/>
      <c r="G5" s="53" t="s">
        <v>12</v>
      </c>
      <c r="H5" s="47" t="s">
        <v>13</v>
      </c>
    </row>
    <row r="6" spans="1:8" ht="30.75" thickBot="1" x14ac:dyDescent="0.3">
      <c r="A6" s="48">
        <v>1</v>
      </c>
      <c r="B6" s="67" t="s">
        <v>112</v>
      </c>
      <c r="C6" s="67" t="s">
        <v>102</v>
      </c>
      <c r="D6" s="67">
        <v>90</v>
      </c>
      <c r="E6" s="72">
        <v>90</v>
      </c>
      <c r="F6" s="68">
        <v>247</v>
      </c>
      <c r="G6" s="69"/>
      <c r="H6" s="70"/>
    </row>
    <row r="7" spans="1:8" ht="24.95" customHeight="1" x14ac:dyDescent="0.25">
      <c r="A7" s="3"/>
      <c r="B7" s="3"/>
      <c r="C7" s="3"/>
      <c r="D7" s="3"/>
      <c r="E7" s="86" t="s">
        <v>14</v>
      </c>
      <c r="F7" s="87"/>
      <c r="G7" s="88"/>
      <c r="H7" s="49">
        <f>SUM(H6:H6)</f>
        <v>0</v>
      </c>
    </row>
    <row r="8" spans="1:8" ht="24.95" customHeight="1" x14ac:dyDescent="0.25">
      <c r="A8" s="3"/>
      <c r="B8" s="3"/>
      <c r="C8" s="3"/>
      <c r="D8" s="3"/>
      <c r="E8" s="89" t="s">
        <v>91</v>
      </c>
      <c r="F8" s="90"/>
      <c r="G8" s="91"/>
      <c r="H8" s="50">
        <f>ROUND((H7*0.08),2)</f>
        <v>0</v>
      </c>
    </row>
    <row r="9" spans="1:8" ht="24.95" customHeight="1" thickBot="1" x14ac:dyDescent="0.3">
      <c r="A9" s="3"/>
      <c r="B9" s="3"/>
      <c r="C9" s="3"/>
      <c r="D9" s="3"/>
      <c r="E9" s="76" t="s">
        <v>15</v>
      </c>
      <c r="F9" s="77"/>
      <c r="G9" s="78"/>
      <c r="H9" s="51">
        <f>SUM(H7:H8)</f>
        <v>0</v>
      </c>
    </row>
    <row r="10" spans="1:8" ht="15.75" thickBot="1" x14ac:dyDescent="0.3">
      <c r="A10" s="3"/>
      <c r="B10" s="3"/>
      <c r="C10" s="3"/>
      <c r="D10" s="3"/>
      <c r="E10" s="76"/>
      <c r="F10" s="77"/>
      <c r="G10" s="78"/>
      <c r="H10" s="52"/>
    </row>
  </sheetData>
  <mergeCells count="7">
    <mergeCell ref="E10:G10"/>
    <mergeCell ref="A1:H1"/>
    <mergeCell ref="A2:H2"/>
    <mergeCell ref="A3:H3"/>
    <mergeCell ref="E8:G8"/>
    <mergeCell ref="E9:G9"/>
    <mergeCell ref="E7:G7"/>
  </mergeCells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8C0BD-8EDB-4E26-BAE0-E8F2CD68683C}">
  <sheetPr>
    <tabColor rgb="FF00B050"/>
    <pageSetUpPr fitToPage="1"/>
  </sheetPr>
  <dimension ref="A1:H10"/>
  <sheetViews>
    <sheetView workbookViewId="0">
      <selection activeCell="D4" sqref="D4"/>
    </sheetView>
  </sheetViews>
  <sheetFormatPr defaultRowHeight="15" x14ac:dyDescent="0.25"/>
  <cols>
    <col min="2" max="2" width="19.85546875" customWidth="1"/>
    <col min="3" max="3" width="12" customWidth="1"/>
    <col min="4" max="4" width="10.7109375" customWidth="1"/>
    <col min="6" max="6" width="9.140625" hidden="1" customWidth="1"/>
    <col min="8" max="8" width="18.140625" customWidth="1"/>
  </cols>
  <sheetData>
    <row r="1" spans="1:8" ht="15.75" thickBot="1" x14ac:dyDescent="0.3">
      <c r="A1" s="79" t="s">
        <v>16</v>
      </c>
      <c r="B1" s="79"/>
      <c r="C1" s="79"/>
      <c r="D1" s="79"/>
      <c r="E1" s="79"/>
      <c r="F1" s="79"/>
      <c r="G1" s="79"/>
      <c r="H1" s="79"/>
    </row>
    <row r="2" spans="1:8" ht="59.25" customHeight="1" thickBot="1" x14ac:dyDescent="0.3">
      <c r="A2" s="80" t="s">
        <v>105</v>
      </c>
      <c r="B2" s="81"/>
      <c r="C2" s="81"/>
      <c r="D2" s="81"/>
      <c r="E2" s="81"/>
      <c r="F2" s="81"/>
      <c r="G2" s="81"/>
      <c r="H2" s="82"/>
    </row>
    <row r="3" spans="1:8" ht="15" customHeight="1" x14ac:dyDescent="0.25">
      <c r="A3" s="83" t="s">
        <v>98</v>
      </c>
      <c r="B3" s="84"/>
      <c r="C3" s="84"/>
      <c r="D3" s="84"/>
      <c r="E3" s="84"/>
      <c r="F3" s="84"/>
      <c r="G3" s="84"/>
      <c r="H3" s="85"/>
    </row>
    <row r="4" spans="1:8" ht="60" x14ac:dyDescent="0.25">
      <c r="A4" s="44" t="s">
        <v>1</v>
      </c>
      <c r="B4" s="1" t="s">
        <v>2</v>
      </c>
      <c r="C4" s="1" t="s">
        <v>3</v>
      </c>
      <c r="D4" s="1" t="s">
        <v>113</v>
      </c>
      <c r="E4" s="1" t="s">
        <v>4</v>
      </c>
      <c r="F4" s="1" t="s">
        <v>101</v>
      </c>
      <c r="G4" s="1" t="s">
        <v>5</v>
      </c>
      <c r="H4" s="45" t="s">
        <v>6</v>
      </c>
    </row>
    <row r="5" spans="1:8" x14ac:dyDescent="0.25">
      <c r="A5" s="46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/>
      <c r="G5" s="53" t="s">
        <v>12</v>
      </c>
      <c r="H5" s="47" t="s">
        <v>13</v>
      </c>
    </row>
    <row r="6" spans="1:8" ht="48.75" customHeight="1" thickBot="1" x14ac:dyDescent="0.3">
      <c r="A6" s="48">
        <v>1</v>
      </c>
      <c r="B6" s="67" t="s">
        <v>112</v>
      </c>
      <c r="C6" s="67" t="s">
        <v>103</v>
      </c>
      <c r="D6" s="67">
        <v>90</v>
      </c>
      <c r="E6" s="72">
        <v>90</v>
      </c>
      <c r="F6" s="68">
        <v>247</v>
      </c>
      <c r="G6" s="69"/>
      <c r="H6" s="70"/>
    </row>
    <row r="7" spans="1:8" ht="30" customHeight="1" x14ac:dyDescent="0.25">
      <c r="A7" s="3"/>
      <c r="B7" s="3"/>
      <c r="C7" s="3"/>
      <c r="D7" s="3"/>
      <c r="E7" s="86" t="s">
        <v>14</v>
      </c>
      <c r="F7" s="87"/>
      <c r="G7" s="88"/>
      <c r="H7" s="49">
        <f>SUM(H6:H6)</f>
        <v>0</v>
      </c>
    </row>
    <row r="8" spans="1:8" ht="24.95" customHeight="1" x14ac:dyDescent="0.25">
      <c r="A8" s="3"/>
      <c r="B8" s="3"/>
      <c r="C8" s="3"/>
      <c r="D8" s="3"/>
      <c r="E8" s="89" t="s">
        <v>91</v>
      </c>
      <c r="F8" s="90"/>
      <c r="G8" s="91"/>
      <c r="H8" s="50">
        <f>ROUND((H7*0.08),2)</f>
        <v>0</v>
      </c>
    </row>
    <row r="9" spans="1:8" ht="15.75" thickBot="1" x14ac:dyDescent="0.3">
      <c r="A9" s="3"/>
      <c r="B9" s="3"/>
      <c r="C9" s="3"/>
      <c r="D9" s="3"/>
      <c r="E9" s="76" t="s">
        <v>15</v>
      </c>
      <c r="F9" s="77"/>
      <c r="G9" s="78"/>
      <c r="H9" s="51">
        <f>SUM(H7:H8)</f>
        <v>0</v>
      </c>
    </row>
    <row r="10" spans="1:8" ht="15.75" customHeight="1" x14ac:dyDescent="0.25"/>
  </sheetData>
  <mergeCells count="6">
    <mergeCell ref="E9:G9"/>
    <mergeCell ref="E8:G8"/>
    <mergeCell ref="A1:H1"/>
    <mergeCell ref="A2:H2"/>
    <mergeCell ref="A3:H3"/>
    <mergeCell ref="E7:G7"/>
  </mergeCells>
  <pageMargins left="0.7" right="0.7" top="0.75" bottom="0.75" header="0.3" footer="0.3"/>
  <pageSetup paperSize="9" scale="9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719E2-6065-4B3B-AA91-E2D42998FD88}">
  <sheetPr>
    <tabColor rgb="FF00B050"/>
    <pageSetUpPr fitToPage="1"/>
  </sheetPr>
  <dimension ref="A1:H10"/>
  <sheetViews>
    <sheetView workbookViewId="0">
      <selection activeCell="D6" sqref="D6"/>
    </sheetView>
  </sheetViews>
  <sheetFormatPr defaultRowHeight="15" x14ac:dyDescent="0.25"/>
  <cols>
    <col min="2" max="2" width="24.85546875" customWidth="1"/>
    <col min="3" max="3" width="14.5703125" customWidth="1"/>
    <col min="4" max="4" width="11.140625" customWidth="1"/>
    <col min="5" max="5" width="9" customWidth="1"/>
    <col min="6" max="6" width="9.140625" hidden="1" customWidth="1"/>
    <col min="8" max="8" width="14.140625" customWidth="1"/>
  </cols>
  <sheetData>
    <row r="1" spans="1:8" ht="15.75" thickBot="1" x14ac:dyDescent="0.3">
      <c r="A1" s="79" t="s">
        <v>34</v>
      </c>
      <c r="B1" s="79"/>
      <c r="C1" s="79"/>
      <c r="D1" s="79"/>
      <c r="E1" s="79"/>
      <c r="F1" s="79"/>
      <c r="G1" s="79"/>
      <c r="H1" s="79"/>
    </row>
    <row r="2" spans="1:8" ht="59.25" customHeight="1" thickBot="1" x14ac:dyDescent="0.3">
      <c r="A2" s="80" t="s">
        <v>126</v>
      </c>
      <c r="B2" s="81"/>
      <c r="C2" s="81"/>
      <c r="D2" s="81"/>
      <c r="E2" s="81"/>
      <c r="F2" s="81"/>
      <c r="G2" s="81"/>
      <c r="H2" s="82"/>
    </row>
    <row r="3" spans="1:8" ht="15" customHeight="1" x14ac:dyDescent="0.25">
      <c r="A3" s="83" t="s">
        <v>98</v>
      </c>
      <c r="B3" s="84"/>
      <c r="C3" s="84"/>
      <c r="D3" s="84"/>
      <c r="E3" s="84"/>
      <c r="F3" s="84"/>
      <c r="G3" s="84"/>
      <c r="H3" s="85"/>
    </row>
    <row r="4" spans="1:8" ht="60" x14ac:dyDescent="0.25">
      <c r="A4" s="44" t="s">
        <v>1</v>
      </c>
      <c r="B4" s="1" t="s">
        <v>2</v>
      </c>
      <c r="C4" s="1" t="s">
        <v>3</v>
      </c>
      <c r="D4" s="1" t="s">
        <v>113</v>
      </c>
      <c r="E4" s="1" t="s">
        <v>4</v>
      </c>
      <c r="F4" s="1" t="s">
        <v>101</v>
      </c>
      <c r="G4" s="1" t="s">
        <v>5</v>
      </c>
      <c r="H4" s="45" t="s">
        <v>6</v>
      </c>
    </row>
    <row r="5" spans="1:8" x14ac:dyDescent="0.25">
      <c r="A5" s="46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/>
      <c r="G5" s="53" t="s">
        <v>12</v>
      </c>
      <c r="H5" s="47" t="s">
        <v>13</v>
      </c>
    </row>
    <row r="6" spans="1:8" ht="45" customHeight="1" thickBot="1" x14ac:dyDescent="0.3">
      <c r="A6" s="48">
        <v>1</v>
      </c>
      <c r="B6" s="67" t="s">
        <v>112</v>
      </c>
      <c r="C6" s="67" t="s">
        <v>102</v>
      </c>
      <c r="D6" s="67">
        <v>90</v>
      </c>
      <c r="E6" s="72">
        <v>90</v>
      </c>
      <c r="F6" s="68">
        <v>247</v>
      </c>
      <c r="G6" s="69"/>
      <c r="H6" s="70"/>
    </row>
    <row r="7" spans="1:8" ht="24.95" customHeight="1" x14ac:dyDescent="0.25">
      <c r="A7" s="3"/>
      <c r="B7" s="3"/>
      <c r="C7" s="3"/>
      <c r="D7" s="3"/>
      <c r="E7" s="86" t="s">
        <v>14</v>
      </c>
      <c r="F7" s="87"/>
      <c r="G7" s="88"/>
      <c r="H7" s="49">
        <f>SUM(H6:H6)</f>
        <v>0</v>
      </c>
    </row>
    <row r="8" spans="1:8" x14ac:dyDescent="0.25">
      <c r="A8" s="3"/>
      <c r="B8" s="3"/>
      <c r="C8" s="3"/>
      <c r="D8" s="3"/>
      <c r="E8" s="89" t="s">
        <v>91</v>
      </c>
      <c r="F8" s="90"/>
      <c r="G8" s="91"/>
      <c r="H8" s="50">
        <f>ROUND((H7*0.08),2)</f>
        <v>0</v>
      </c>
    </row>
    <row r="9" spans="1:8" ht="15.75" customHeight="1" thickBot="1" x14ac:dyDescent="0.3">
      <c r="A9" s="3"/>
      <c r="B9" s="3"/>
      <c r="C9" s="3"/>
      <c r="D9" s="3"/>
      <c r="E9" s="76" t="s">
        <v>15</v>
      </c>
      <c r="F9" s="77"/>
      <c r="G9" s="78"/>
      <c r="H9" s="51">
        <f>SUM(H7:H8)</f>
        <v>0</v>
      </c>
    </row>
    <row r="10" spans="1:8" ht="15.75" thickBot="1" x14ac:dyDescent="0.3">
      <c r="A10" s="3"/>
      <c r="B10" s="3"/>
      <c r="C10" s="3"/>
      <c r="D10" s="3"/>
      <c r="E10" s="76"/>
      <c r="F10" s="77"/>
      <c r="G10" s="78"/>
      <c r="H10" s="52"/>
    </row>
  </sheetData>
  <mergeCells count="7">
    <mergeCell ref="E10:G10"/>
    <mergeCell ref="E9:G9"/>
    <mergeCell ref="E8:G8"/>
    <mergeCell ref="A1:H1"/>
    <mergeCell ref="A2:H2"/>
    <mergeCell ref="A3:H3"/>
    <mergeCell ref="E7:G7"/>
  </mergeCells>
  <pageMargins left="0.7" right="0.7" top="0.75" bottom="0.75" header="0.3" footer="0.3"/>
  <pageSetup paperSize="9" scale="9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4D9AB-80EE-4883-A0F7-2C1748127C7E}">
  <sheetPr>
    <tabColor rgb="FF00B050"/>
    <pageSetUpPr fitToPage="1"/>
  </sheetPr>
  <dimension ref="A1:H10"/>
  <sheetViews>
    <sheetView workbookViewId="0">
      <selection activeCell="D4" sqref="D4"/>
    </sheetView>
  </sheetViews>
  <sheetFormatPr defaultRowHeight="15" x14ac:dyDescent="0.25"/>
  <cols>
    <col min="2" max="2" width="21.85546875" customWidth="1"/>
    <col min="3" max="3" width="11.28515625" customWidth="1"/>
    <col min="4" max="4" width="10.28515625" customWidth="1"/>
    <col min="6" max="6" width="9.140625" hidden="1" customWidth="1"/>
    <col min="8" max="8" width="14.85546875" customWidth="1"/>
  </cols>
  <sheetData>
    <row r="1" spans="1:8" ht="15.75" thickBot="1" x14ac:dyDescent="0.3">
      <c r="A1" s="79" t="s">
        <v>35</v>
      </c>
      <c r="B1" s="79"/>
      <c r="C1" s="79"/>
      <c r="D1" s="79"/>
      <c r="E1" s="79"/>
      <c r="F1" s="79"/>
      <c r="G1" s="79"/>
      <c r="H1" s="79"/>
    </row>
    <row r="2" spans="1:8" ht="60.75" customHeight="1" thickBot="1" x14ac:dyDescent="0.3">
      <c r="A2" s="80" t="s">
        <v>127</v>
      </c>
      <c r="B2" s="81"/>
      <c r="C2" s="81"/>
      <c r="D2" s="81"/>
      <c r="E2" s="81"/>
      <c r="F2" s="81"/>
      <c r="G2" s="81"/>
      <c r="H2" s="82"/>
    </row>
    <row r="3" spans="1:8" ht="15" customHeight="1" x14ac:dyDescent="0.25">
      <c r="A3" s="83" t="s">
        <v>98</v>
      </c>
      <c r="B3" s="84"/>
      <c r="C3" s="84"/>
      <c r="D3" s="84"/>
      <c r="E3" s="84"/>
      <c r="F3" s="84"/>
      <c r="G3" s="84"/>
      <c r="H3" s="85"/>
    </row>
    <row r="4" spans="1:8" ht="60" x14ac:dyDescent="0.25">
      <c r="A4" s="44" t="s">
        <v>1</v>
      </c>
      <c r="B4" s="1" t="s">
        <v>2</v>
      </c>
      <c r="C4" s="1" t="s">
        <v>3</v>
      </c>
      <c r="D4" s="1" t="s">
        <v>113</v>
      </c>
      <c r="E4" s="1" t="s">
        <v>4</v>
      </c>
      <c r="F4" s="1" t="s">
        <v>101</v>
      </c>
      <c r="G4" s="1" t="s">
        <v>5</v>
      </c>
      <c r="H4" s="45" t="s">
        <v>6</v>
      </c>
    </row>
    <row r="5" spans="1:8" x14ac:dyDescent="0.25">
      <c r="A5" s="46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/>
      <c r="G5" s="53" t="s">
        <v>12</v>
      </c>
      <c r="H5" s="47" t="s">
        <v>13</v>
      </c>
    </row>
    <row r="6" spans="1:8" ht="61.5" customHeight="1" thickBot="1" x14ac:dyDescent="0.3">
      <c r="A6" s="48">
        <v>1</v>
      </c>
      <c r="B6" s="67" t="s">
        <v>112</v>
      </c>
      <c r="C6" s="67" t="s">
        <v>103</v>
      </c>
      <c r="D6" s="67">
        <v>90</v>
      </c>
      <c r="E6" s="72">
        <v>90</v>
      </c>
      <c r="F6" s="68">
        <v>247</v>
      </c>
      <c r="G6" s="69"/>
      <c r="H6" s="70"/>
    </row>
    <row r="7" spans="1:8" ht="24.75" customHeight="1" x14ac:dyDescent="0.25">
      <c r="A7" s="3"/>
      <c r="B7" s="3"/>
      <c r="C7" s="3"/>
      <c r="D7" s="3"/>
      <c r="E7" s="86" t="s">
        <v>14</v>
      </c>
      <c r="F7" s="87"/>
      <c r="G7" s="88"/>
      <c r="H7" s="49">
        <f>SUM(H6:H6)</f>
        <v>0</v>
      </c>
    </row>
    <row r="8" spans="1:8" ht="15.75" customHeight="1" x14ac:dyDescent="0.25">
      <c r="A8" s="3"/>
      <c r="B8" s="3"/>
      <c r="C8" s="3"/>
      <c r="D8" s="3"/>
      <c r="E8" s="89" t="s">
        <v>91</v>
      </c>
      <c r="F8" s="90"/>
      <c r="G8" s="91"/>
      <c r="H8" s="50">
        <f>ROUND((H7*0.08),2)</f>
        <v>0</v>
      </c>
    </row>
    <row r="9" spans="1:8" ht="15.75" customHeight="1" thickBot="1" x14ac:dyDescent="0.3">
      <c r="A9" s="3"/>
      <c r="B9" s="3"/>
      <c r="C9" s="3"/>
      <c r="D9" s="3"/>
      <c r="E9" s="76" t="s">
        <v>15</v>
      </c>
      <c r="F9" s="77"/>
      <c r="G9" s="78"/>
      <c r="H9" s="51">
        <f>SUM(H7:H8)</f>
        <v>0</v>
      </c>
    </row>
    <row r="10" spans="1:8" ht="15.75" thickBot="1" x14ac:dyDescent="0.3">
      <c r="A10" s="3"/>
      <c r="B10" s="3"/>
      <c r="C10" s="3"/>
      <c r="D10" s="3"/>
      <c r="E10" s="76"/>
      <c r="F10" s="77"/>
      <c r="G10" s="78"/>
      <c r="H10" s="52"/>
    </row>
  </sheetData>
  <mergeCells count="7">
    <mergeCell ref="E9:G9"/>
    <mergeCell ref="E10:G10"/>
    <mergeCell ref="E8:G8"/>
    <mergeCell ref="A1:H1"/>
    <mergeCell ref="A2:H2"/>
    <mergeCell ref="A3:H3"/>
    <mergeCell ref="E7:G7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84CB0-3B79-4882-8D21-645B34C818E6}">
  <sheetPr>
    <tabColor rgb="FF00B050"/>
    <pageSetUpPr fitToPage="1"/>
  </sheetPr>
  <dimension ref="A1:H9"/>
  <sheetViews>
    <sheetView workbookViewId="0">
      <selection activeCell="E6" sqref="E6"/>
    </sheetView>
  </sheetViews>
  <sheetFormatPr defaultRowHeight="15" x14ac:dyDescent="0.25"/>
  <cols>
    <col min="1" max="1" width="4.140625" bestFit="1" customWidth="1"/>
    <col min="2" max="2" width="20.140625" customWidth="1"/>
    <col min="3" max="3" width="11.7109375" customWidth="1"/>
    <col min="4" max="4" width="10.85546875" customWidth="1"/>
    <col min="5" max="5" width="16" customWidth="1"/>
    <col min="6" max="6" width="13" hidden="1" customWidth="1"/>
    <col min="7" max="7" width="13" customWidth="1"/>
    <col min="8" max="8" width="18.7109375" customWidth="1"/>
  </cols>
  <sheetData>
    <row r="1" spans="1:8" ht="15.75" customHeight="1" thickBot="1" x14ac:dyDescent="0.3">
      <c r="A1" s="79" t="s">
        <v>36</v>
      </c>
      <c r="B1" s="79"/>
      <c r="C1" s="79"/>
      <c r="D1" s="79"/>
      <c r="E1" s="79"/>
      <c r="F1" s="79"/>
      <c r="G1" s="79"/>
      <c r="H1" s="79"/>
    </row>
    <row r="2" spans="1:8" ht="58.5" customHeight="1" thickBot="1" x14ac:dyDescent="0.3">
      <c r="A2" s="80" t="s">
        <v>128</v>
      </c>
      <c r="B2" s="81"/>
      <c r="C2" s="81"/>
      <c r="D2" s="81"/>
      <c r="E2" s="81"/>
      <c r="F2" s="81"/>
      <c r="G2" s="81"/>
      <c r="H2" s="82"/>
    </row>
    <row r="3" spans="1:8" ht="15" customHeight="1" x14ac:dyDescent="0.25">
      <c r="A3" s="83" t="s">
        <v>98</v>
      </c>
      <c r="B3" s="84"/>
      <c r="C3" s="84"/>
      <c r="D3" s="84"/>
      <c r="E3" s="84"/>
      <c r="F3" s="84"/>
      <c r="G3" s="84"/>
      <c r="H3" s="85"/>
    </row>
    <row r="4" spans="1:8" ht="45" x14ac:dyDescent="0.25">
      <c r="A4" s="44" t="s">
        <v>1</v>
      </c>
      <c r="B4" s="1" t="s">
        <v>2</v>
      </c>
      <c r="C4" s="1" t="s">
        <v>3</v>
      </c>
      <c r="D4" s="1" t="s">
        <v>113</v>
      </c>
      <c r="E4" s="1" t="s">
        <v>4</v>
      </c>
      <c r="F4" s="1" t="s">
        <v>101</v>
      </c>
      <c r="G4" s="1" t="s">
        <v>5</v>
      </c>
      <c r="H4" s="45" t="s">
        <v>6</v>
      </c>
    </row>
    <row r="5" spans="1:8" x14ac:dyDescent="0.25">
      <c r="A5" s="46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/>
      <c r="G5" s="53" t="s">
        <v>12</v>
      </c>
      <c r="H5" s="47" t="s">
        <v>13</v>
      </c>
    </row>
    <row r="6" spans="1:8" ht="30.75" thickBot="1" x14ac:dyDescent="0.3">
      <c r="A6" s="48">
        <v>1</v>
      </c>
      <c r="B6" s="67" t="s">
        <v>112</v>
      </c>
      <c r="C6" s="67" t="s">
        <v>103</v>
      </c>
      <c r="D6" s="67">
        <v>90</v>
      </c>
      <c r="E6" s="72">
        <v>90</v>
      </c>
      <c r="F6" s="68">
        <v>247</v>
      </c>
      <c r="G6" s="69"/>
      <c r="H6" s="70"/>
    </row>
    <row r="7" spans="1:8" ht="24.95" customHeight="1" x14ac:dyDescent="0.25">
      <c r="A7" s="3"/>
      <c r="B7" s="3"/>
      <c r="C7" s="3"/>
      <c r="D7" s="3"/>
      <c r="E7" s="86" t="s">
        <v>14</v>
      </c>
      <c r="F7" s="87"/>
      <c r="G7" s="88"/>
      <c r="H7" s="50">
        <v>0</v>
      </c>
    </row>
    <row r="8" spans="1:8" ht="24.95" customHeight="1" thickBot="1" x14ac:dyDescent="0.3">
      <c r="A8" s="3"/>
      <c r="B8" s="3"/>
      <c r="C8" s="3"/>
      <c r="D8" s="3"/>
      <c r="E8" s="89" t="s">
        <v>91</v>
      </c>
      <c r="F8" s="90"/>
      <c r="G8" s="91"/>
      <c r="H8" s="51">
        <f>SUM(H7:H7)</f>
        <v>0</v>
      </c>
    </row>
    <row r="9" spans="1:8" ht="24.95" customHeight="1" thickBot="1" x14ac:dyDescent="0.3">
      <c r="A9" s="3"/>
      <c r="B9" s="3"/>
      <c r="C9" s="3"/>
      <c r="D9" s="3"/>
      <c r="E9" s="76" t="s">
        <v>15</v>
      </c>
      <c r="F9" s="77"/>
      <c r="G9" s="78"/>
      <c r="H9" s="52">
        <v>0</v>
      </c>
    </row>
  </sheetData>
  <mergeCells count="6">
    <mergeCell ref="A1:H1"/>
    <mergeCell ref="A2:H2"/>
    <mergeCell ref="A3:H3"/>
    <mergeCell ref="E7:G7"/>
    <mergeCell ref="E9:G9"/>
    <mergeCell ref="E8:G8"/>
  </mergeCells>
  <pageMargins left="0.7" right="0.7" top="0.75" bottom="0.75" header="0.3" footer="0.3"/>
  <pageSetup paperSize="9" scale="9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7444E-9379-4261-8602-10C922770535}">
  <sheetPr>
    <tabColor rgb="FF00B050"/>
    <pageSetUpPr fitToPage="1"/>
  </sheetPr>
  <dimension ref="A1:H10"/>
  <sheetViews>
    <sheetView workbookViewId="0">
      <selection activeCell="E6" sqref="E6"/>
    </sheetView>
  </sheetViews>
  <sheetFormatPr defaultRowHeight="15" x14ac:dyDescent="0.25"/>
  <cols>
    <col min="1" max="1" width="4.140625" bestFit="1" customWidth="1"/>
    <col min="2" max="2" width="20.140625" customWidth="1"/>
    <col min="3" max="3" width="11.7109375" customWidth="1"/>
    <col min="4" max="4" width="10.85546875" customWidth="1"/>
    <col min="5" max="5" width="16" customWidth="1"/>
    <col min="6" max="6" width="13" hidden="1" customWidth="1"/>
    <col min="7" max="7" width="13" customWidth="1"/>
    <col min="8" max="8" width="18.7109375" customWidth="1"/>
  </cols>
  <sheetData>
    <row r="1" spans="1:8" ht="15.75" customHeight="1" thickBot="1" x14ac:dyDescent="0.3">
      <c r="A1" s="95" t="s">
        <v>37</v>
      </c>
      <c r="B1" s="95"/>
      <c r="C1" s="95"/>
      <c r="D1" s="95"/>
      <c r="E1" s="95"/>
      <c r="F1" s="95"/>
      <c r="G1" s="95"/>
      <c r="H1" s="95"/>
    </row>
    <row r="2" spans="1:8" ht="63" customHeight="1" thickBot="1" x14ac:dyDescent="0.3">
      <c r="A2" s="80" t="s">
        <v>129</v>
      </c>
      <c r="B2" s="81"/>
      <c r="C2" s="81"/>
      <c r="D2" s="81"/>
      <c r="E2" s="81"/>
      <c r="F2" s="81"/>
      <c r="G2" s="81"/>
      <c r="H2" s="82"/>
    </row>
    <row r="3" spans="1:8" ht="15" customHeight="1" x14ac:dyDescent="0.25">
      <c r="A3" s="83" t="s">
        <v>98</v>
      </c>
      <c r="B3" s="84"/>
      <c r="C3" s="84"/>
      <c r="D3" s="84"/>
      <c r="E3" s="84"/>
      <c r="F3" s="84"/>
      <c r="G3" s="84"/>
      <c r="H3" s="85"/>
    </row>
    <row r="4" spans="1:8" ht="45" x14ac:dyDescent="0.25">
      <c r="A4" s="44" t="s">
        <v>1</v>
      </c>
      <c r="B4" s="1" t="s">
        <v>2</v>
      </c>
      <c r="C4" s="1" t="s">
        <v>3</v>
      </c>
      <c r="D4" s="1" t="s">
        <v>113</v>
      </c>
      <c r="E4" s="1" t="s">
        <v>4</v>
      </c>
      <c r="F4" s="1" t="s">
        <v>101</v>
      </c>
      <c r="G4" s="1" t="s">
        <v>5</v>
      </c>
      <c r="H4" s="45" t="s">
        <v>6</v>
      </c>
    </row>
    <row r="5" spans="1:8" x14ac:dyDescent="0.25">
      <c r="A5" s="46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/>
      <c r="G5" s="53" t="s">
        <v>12</v>
      </c>
      <c r="H5" s="47" t="s">
        <v>13</v>
      </c>
    </row>
    <row r="6" spans="1:8" ht="30.75" thickBot="1" x14ac:dyDescent="0.3">
      <c r="A6" s="48">
        <v>1</v>
      </c>
      <c r="B6" s="67" t="s">
        <v>112</v>
      </c>
      <c r="C6" s="67" t="s">
        <v>103</v>
      </c>
      <c r="D6" s="67">
        <v>90</v>
      </c>
      <c r="E6" s="72">
        <v>90</v>
      </c>
      <c r="F6" s="68">
        <v>247</v>
      </c>
      <c r="G6" s="69"/>
      <c r="H6" s="70"/>
    </row>
    <row r="7" spans="1:8" ht="24.95" customHeight="1" x14ac:dyDescent="0.25">
      <c r="A7" s="3"/>
      <c r="B7" s="3"/>
      <c r="C7" s="3"/>
      <c r="D7" s="3"/>
      <c r="E7" s="86" t="s">
        <v>14</v>
      </c>
      <c r="F7" s="87"/>
      <c r="G7" s="88"/>
      <c r="H7" s="49">
        <f>SUM(H6:H6)</f>
        <v>0</v>
      </c>
    </row>
    <row r="8" spans="1:8" ht="24.95" customHeight="1" x14ac:dyDescent="0.25">
      <c r="A8" s="3"/>
      <c r="B8" s="3"/>
      <c r="C8" s="3"/>
      <c r="D8" s="3"/>
      <c r="E8" s="89" t="s">
        <v>91</v>
      </c>
      <c r="F8" s="90"/>
      <c r="G8" s="91"/>
      <c r="H8" s="50">
        <f>ROUND((H7*0.08),2)</f>
        <v>0</v>
      </c>
    </row>
    <row r="9" spans="1:8" ht="24.95" customHeight="1" thickBot="1" x14ac:dyDescent="0.3">
      <c r="A9" s="3"/>
      <c r="B9" s="3"/>
      <c r="C9" s="3"/>
      <c r="D9" s="3"/>
      <c r="E9" s="76" t="s">
        <v>15</v>
      </c>
      <c r="F9" s="77"/>
      <c r="G9" s="78"/>
      <c r="H9" s="51">
        <f>SUM(H7:H8)</f>
        <v>0</v>
      </c>
    </row>
    <row r="10" spans="1:8" ht="15.75" thickBot="1" x14ac:dyDescent="0.3">
      <c r="A10" s="3"/>
      <c r="B10" s="3"/>
      <c r="C10" s="3"/>
      <c r="D10" s="3"/>
      <c r="E10" s="76"/>
      <c r="F10" s="77"/>
      <c r="G10" s="78"/>
      <c r="H10" s="52"/>
    </row>
  </sheetData>
  <mergeCells count="7">
    <mergeCell ref="E10:G10"/>
    <mergeCell ref="A1:H1"/>
    <mergeCell ref="A2:H2"/>
    <mergeCell ref="A3:H3"/>
    <mergeCell ref="E8:G8"/>
    <mergeCell ref="E9:G9"/>
    <mergeCell ref="E7:G7"/>
  </mergeCells>
  <pageMargins left="0.7" right="0.7" top="0.75" bottom="0.75" header="0.3" footer="0.3"/>
  <pageSetup paperSize="9" scale="9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12B59-97A4-4263-A772-8CF2C9373510}">
  <sheetPr>
    <tabColor rgb="FF00B050"/>
    <pageSetUpPr fitToPage="1"/>
  </sheetPr>
  <dimension ref="A1:H10"/>
  <sheetViews>
    <sheetView workbookViewId="0">
      <selection activeCell="D6" sqref="D6"/>
    </sheetView>
  </sheetViews>
  <sheetFormatPr defaultRowHeight="15" x14ac:dyDescent="0.25"/>
  <cols>
    <col min="2" max="2" width="20.28515625" customWidth="1"/>
    <col min="3" max="3" width="13.85546875" customWidth="1"/>
    <col min="4" max="4" width="10.7109375" customWidth="1"/>
    <col min="6" max="6" width="9.140625" hidden="1" customWidth="1"/>
    <col min="8" max="8" width="17" customWidth="1"/>
  </cols>
  <sheetData>
    <row r="1" spans="1:8" ht="15.75" thickBot="1" x14ac:dyDescent="0.3">
      <c r="A1" s="79" t="s">
        <v>38</v>
      </c>
      <c r="B1" s="79"/>
      <c r="C1" s="79"/>
      <c r="D1" s="79"/>
      <c r="E1" s="79"/>
      <c r="F1" s="79"/>
      <c r="G1" s="79"/>
      <c r="H1" s="79"/>
    </row>
    <row r="2" spans="1:8" ht="59.25" customHeight="1" thickBot="1" x14ac:dyDescent="0.3">
      <c r="A2" s="80" t="s">
        <v>130</v>
      </c>
      <c r="B2" s="81"/>
      <c r="C2" s="81"/>
      <c r="D2" s="81"/>
      <c r="E2" s="81"/>
      <c r="F2" s="81"/>
      <c r="G2" s="81"/>
      <c r="H2" s="82"/>
    </row>
    <row r="3" spans="1:8" ht="15" customHeight="1" x14ac:dyDescent="0.25">
      <c r="A3" s="83" t="s">
        <v>98</v>
      </c>
      <c r="B3" s="84"/>
      <c r="C3" s="84"/>
      <c r="D3" s="84"/>
      <c r="E3" s="84"/>
      <c r="F3" s="84"/>
      <c r="G3" s="84"/>
      <c r="H3" s="85"/>
    </row>
    <row r="4" spans="1:8" ht="60" x14ac:dyDescent="0.25">
      <c r="A4" s="44" t="s">
        <v>1</v>
      </c>
      <c r="B4" s="1" t="s">
        <v>2</v>
      </c>
      <c r="C4" s="1" t="s">
        <v>3</v>
      </c>
      <c r="D4" s="1" t="s">
        <v>113</v>
      </c>
      <c r="E4" s="1" t="s">
        <v>4</v>
      </c>
      <c r="F4" s="1" t="s">
        <v>101</v>
      </c>
      <c r="G4" s="1" t="s">
        <v>5</v>
      </c>
      <c r="H4" s="45" t="s">
        <v>6</v>
      </c>
    </row>
    <row r="5" spans="1:8" x14ac:dyDescent="0.25">
      <c r="A5" s="46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/>
      <c r="G5" s="53" t="s">
        <v>12</v>
      </c>
      <c r="H5" s="47" t="s">
        <v>13</v>
      </c>
    </row>
    <row r="6" spans="1:8" ht="63.75" customHeight="1" thickBot="1" x14ac:dyDescent="0.3">
      <c r="A6" s="48">
        <v>1</v>
      </c>
      <c r="B6" s="67" t="s">
        <v>112</v>
      </c>
      <c r="C6" s="67" t="s">
        <v>102</v>
      </c>
      <c r="D6" s="67">
        <v>90</v>
      </c>
      <c r="E6" s="72">
        <v>90</v>
      </c>
      <c r="F6" s="68">
        <v>247</v>
      </c>
      <c r="G6" s="69"/>
      <c r="H6" s="70"/>
    </row>
    <row r="7" spans="1:8" ht="24.95" customHeight="1" x14ac:dyDescent="0.25">
      <c r="A7" s="3"/>
      <c r="B7" s="3"/>
      <c r="C7" s="3"/>
      <c r="D7" s="3"/>
      <c r="E7" s="86" t="s">
        <v>14</v>
      </c>
      <c r="F7" s="87"/>
      <c r="G7" s="88"/>
      <c r="H7" s="49">
        <f>SUM(H6:H6)</f>
        <v>0</v>
      </c>
    </row>
    <row r="8" spans="1:8" x14ac:dyDescent="0.25">
      <c r="A8" s="3"/>
      <c r="B8" s="3"/>
      <c r="C8" s="3"/>
      <c r="D8" s="3"/>
      <c r="E8" s="89" t="s">
        <v>91</v>
      </c>
      <c r="F8" s="90"/>
      <c r="G8" s="91"/>
      <c r="H8" s="50">
        <f>ROUND((H7*0.08),2)</f>
        <v>0</v>
      </c>
    </row>
    <row r="9" spans="1:8" ht="15.75" customHeight="1" thickBot="1" x14ac:dyDescent="0.3">
      <c r="A9" s="3"/>
      <c r="B9" s="3"/>
      <c r="C9" s="3"/>
      <c r="D9" s="3"/>
      <c r="E9" s="76" t="s">
        <v>15</v>
      </c>
      <c r="F9" s="77"/>
      <c r="G9" s="78"/>
      <c r="H9" s="51">
        <f>SUM(H7:H8)</f>
        <v>0</v>
      </c>
    </row>
    <row r="10" spans="1:8" ht="15.75" thickBot="1" x14ac:dyDescent="0.3">
      <c r="A10" s="3"/>
      <c r="B10" s="3"/>
      <c r="C10" s="3"/>
      <c r="D10" s="3"/>
      <c r="E10" s="76"/>
      <c r="F10" s="77"/>
      <c r="G10" s="78"/>
      <c r="H10" s="52"/>
    </row>
  </sheetData>
  <mergeCells count="7">
    <mergeCell ref="E9:G9"/>
    <mergeCell ref="E10:G10"/>
    <mergeCell ref="E8:G8"/>
    <mergeCell ref="A1:H1"/>
    <mergeCell ref="A2:H2"/>
    <mergeCell ref="A3:H3"/>
    <mergeCell ref="E7:G7"/>
  </mergeCells>
  <pageMargins left="0.7" right="0.7" top="0.75" bottom="0.75" header="0.3" footer="0.3"/>
  <pageSetup paperSize="9" scale="97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E3036-47FA-4CB7-8FD4-28E2956939A9}">
  <sheetPr>
    <tabColor rgb="FF00B050"/>
    <pageSetUpPr fitToPage="1"/>
  </sheetPr>
  <dimension ref="A1:H10"/>
  <sheetViews>
    <sheetView workbookViewId="0">
      <selection activeCell="G6" sqref="G6"/>
    </sheetView>
  </sheetViews>
  <sheetFormatPr defaultRowHeight="15" x14ac:dyDescent="0.25"/>
  <cols>
    <col min="2" max="2" width="24.28515625" customWidth="1"/>
    <col min="3" max="3" width="12.85546875" customWidth="1"/>
    <col min="4" max="4" width="11.42578125" customWidth="1"/>
    <col min="6" max="6" width="9.140625" hidden="1" customWidth="1"/>
    <col min="7" max="7" width="11" customWidth="1"/>
    <col min="8" max="8" width="13.7109375" customWidth="1"/>
  </cols>
  <sheetData>
    <row r="1" spans="1:8" ht="15.75" thickBot="1" x14ac:dyDescent="0.3">
      <c r="A1" s="79" t="s">
        <v>39</v>
      </c>
      <c r="B1" s="79"/>
      <c r="C1" s="79"/>
      <c r="D1" s="79"/>
      <c r="E1" s="79"/>
      <c r="F1" s="79"/>
      <c r="G1" s="79"/>
      <c r="H1" s="79"/>
    </row>
    <row r="2" spans="1:8" ht="57.75" customHeight="1" thickBot="1" x14ac:dyDescent="0.3">
      <c r="A2" s="80" t="s">
        <v>131</v>
      </c>
      <c r="B2" s="81"/>
      <c r="C2" s="81"/>
      <c r="D2" s="81"/>
      <c r="E2" s="81"/>
      <c r="F2" s="81"/>
      <c r="G2" s="81"/>
      <c r="H2" s="82"/>
    </row>
    <row r="3" spans="1:8" ht="25.5" customHeight="1" x14ac:dyDescent="0.25">
      <c r="A3" s="83" t="s">
        <v>98</v>
      </c>
      <c r="B3" s="84"/>
      <c r="C3" s="84"/>
      <c r="D3" s="84"/>
      <c r="E3" s="84"/>
      <c r="F3" s="84"/>
      <c r="G3" s="84"/>
      <c r="H3" s="85"/>
    </row>
    <row r="4" spans="1:8" ht="60" x14ac:dyDescent="0.25">
      <c r="A4" s="44" t="s">
        <v>1</v>
      </c>
      <c r="B4" s="1" t="s">
        <v>2</v>
      </c>
      <c r="C4" s="1" t="s">
        <v>3</v>
      </c>
      <c r="D4" s="1" t="s">
        <v>113</v>
      </c>
      <c r="E4" s="1" t="s">
        <v>4</v>
      </c>
      <c r="F4" s="1" t="s">
        <v>101</v>
      </c>
      <c r="G4" s="1" t="s">
        <v>5</v>
      </c>
      <c r="H4" s="45" t="s">
        <v>6</v>
      </c>
    </row>
    <row r="5" spans="1:8" x14ac:dyDescent="0.25">
      <c r="A5" s="46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/>
      <c r="G5" s="53" t="s">
        <v>12</v>
      </c>
      <c r="H5" s="47" t="s">
        <v>13</v>
      </c>
    </row>
    <row r="6" spans="1:8" ht="50.25" customHeight="1" thickBot="1" x14ac:dyDescent="0.3">
      <c r="A6" s="48">
        <v>1</v>
      </c>
      <c r="B6" s="67" t="s">
        <v>112</v>
      </c>
      <c r="C6" s="67" t="s">
        <v>102</v>
      </c>
      <c r="D6" s="67">
        <v>90</v>
      </c>
      <c r="E6" s="72">
        <v>90</v>
      </c>
      <c r="F6" s="68">
        <v>247</v>
      </c>
      <c r="G6" s="69"/>
      <c r="H6" s="70"/>
    </row>
    <row r="7" spans="1:8" ht="24.95" customHeight="1" x14ac:dyDescent="0.25">
      <c r="A7" s="3"/>
      <c r="B7" s="3"/>
      <c r="C7" s="3"/>
      <c r="D7" s="3"/>
      <c r="E7" s="86" t="s">
        <v>14</v>
      </c>
      <c r="F7" s="87"/>
      <c r="G7" s="88"/>
      <c r="H7" s="49">
        <f>SUM(H6:H6)</f>
        <v>0</v>
      </c>
    </row>
    <row r="8" spans="1:8" x14ac:dyDescent="0.25">
      <c r="A8" s="3"/>
      <c r="B8" s="3"/>
      <c r="C8" s="3"/>
      <c r="D8" s="3"/>
      <c r="E8" s="89" t="s">
        <v>91</v>
      </c>
      <c r="F8" s="90"/>
      <c r="G8" s="91"/>
      <c r="H8" s="50">
        <f>ROUND((H7*0.08),2)</f>
        <v>0</v>
      </c>
    </row>
    <row r="9" spans="1:8" ht="15.75" customHeight="1" thickBot="1" x14ac:dyDescent="0.3">
      <c r="A9" s="3"/>
      <c r="B9" s="3"/>
      <c r="C9" s="3"/>
      <c r="D9" s="3"/>
      <c r="E9" s="76" t="s">
        <v>15</v>
      </c>
      <c r="F9" s="77"/>
      <c r="G9" s="78"/>
      <c r="H9" s="51">
        <f>SUM(H7:H8)</f>
        <v>0</v>
      </c>
    </row>
    <row r="10" spans="1:8" ht="15.75" thickBot="1" x14ac:dyDescent="0.3">
      <c r="A10" s="3"/>
      <c r="B10" s="3"/>
      <c r="C10" s="3"/>
      <c r="D10" s="3"/>
      <c r="E10" s="76"/>
      <c r="F10" s="77"/>
      <c r="G10" s="78"/>
      <c r="H10" s="52"/>
    </row>
  </sheetData>
  <mergeCells count="7">
    <mergeCell ref="E9:G9"/>
    <mergeCell ref="E10:G10"/>
    <mergeCell ref="E8:G8"/>
    <mergeCell ref="A1:H1"/>
    <mergeCell ref="A2:H2"/>
    <mergeCell ref="A3:H3"/>
    <mergeCell ref="E7:G7"/>
  </mergeCells>
  <pageMargins left="0.7" right="0.7" top="0.75" bottom="0.75" header="0.3" footer="0.3"/>
  <pageSetup paperSize="9" scale="9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4AB7B-67E6-4CD9-9D03-12707703CA14}">
  <sheetPr>
    <tabColor rgb="FF00B050"/>
    <pageSetUpPr fitToPage="1"/>
  </sheetPr>
  <dimension ref="A1:H10"/>
  <sheetViews>
    <sheetView workbookViewId="0">
      <selection activeCell="D4" sqref="D4"/>
    </sheetView>
  </sheetViews>
  <sheetFormatPr defaultRowHeight="15" x14ac:dyDescent="0.25"/>
  <cols>
    <col min="1" max="1" width="4.140625" bestFit="1" customWidth="1"/>
    <col min="2" max="2" width="20.140625" customWidth="1"/>
    <col min="3" max="3" width="13.42578125" customWidth="1"/>
    <col min="4" max="4" width="10" customWidth="1"/>
    <col min="5" max="5" width="16" customWidth="1"/>
    <col min="6" max="6" width="23.7109375" hidden="1" customWidth="1"/>
    <col min="7" max="7" width="13" customWidth="1"/>
    <col min="8" max="8" width="18.7109375" customWidth="1"/>
  </cols>
  <sheetData>
    <row r="1" spans="1:8" ht="15.75" customHeight="1" thickBot="1" x14ac:dyDescent="0.3">
      <c r="A1" s="79" t="s">
        <v>40</v>
      </c>
      <c r="B1" s="79"/>
      <c r="C1" s="79"/>
      <c r="D1" s="79"/>
      <c r="E1" s="79"/>
      <c r="F1" s="79"/>
      <c r="G1" s="79"/>
      <c r="H1" s="79"/>
    </row>
    <row r="2" spans="1:8" ht="65.25" customHeight="1" thickBot="1" x14ac:dyDescent="0.3">
      <c r="A2" s="80" t="s">
        <v>132</v>
      </c>
      <c r="B2" s="81"/>
      <c r="C2" s="81"/>
      <c r="D2" s="81"/>
      <c r="E2" s="81"/>
      <c r="F2" s="81"/>
      <c r="G2" s="81"/>
      <c r="H2" s="82"/>
    </row>
    <row r="3" spans="1:8" ht="15" customHeight="1" x14ac:dyDescent="0.25">
      <c r="A3" s="83" t="s">
        <v>98</v>
      </c>
      <c r="B3" s="84"/>
      <c r="C3" s="84"/>
      <c r="D3" s="84"/>
      <c r="E3" s="84"/>
      <c r="F3" s="84"/>
      <c r="G3" s="84"/>
      <c r="H3" s="85"/>
    </row>
    <row r="4" spans="1:8" ht="45" x14ac:dyDescent="0.25">
      <c r="A4" s="44" t="s">
        <v>1</v>
      </c>
      <c r="B4" s="1" t="s">
        <v>2</v>
      </c>
      <c r="C4" s="1" t="s">
        <v>3</v>
      </c>
      <c r="D4" s="1" t="s">
        <v>113</v>
      </c>
      <c r="E4" s="1" t="s">
        <v>4</v>
      </c>
      <c r="F4" s="1" t="s">
        <v>101</v>
      </c>
      <c r="G4" s="1" t="s">
        <v>5</v>
      </c>
      <c r="H4" s="45" t="s">
        <v>6</v>
      </c>
    </row>
    <row r="5" spans="1:8" x14ac:dyDescent="0.25">
      <c r="A5" s="46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/>
      <c r="G5" s="53" t="s">
        <v>12</v>
      </c>
      <c r="H5" s="47" t="s">
        <v>13</v>
      </c>
    </row>
    <row r="6" spans="1:8" ht="71.25" customHeight="1" thickBot="1" x14ac:dyDescent="0.3">
      <c r="A6" s="48">
        <v>1</v>
      </c>
      <c r="B6" s="67" t="s">
        <v>112</v>
      </c>
      <c r="C6" s="67" t="s">
        <v>102</v>
      </c>
      <c r="D6" s="67">
        <v>90</v>
      </c>
      <c r="E6" s="72">
        <v>90</v>
      </c>
      <c r="F6" s="68">
        <v>247</v>
      </c>
      <c r="G6" s="69"/>
      <c r="H6" s="70"/>
    </row>
    <row r="7" spans="1:8" ht="24.95" customHeight="1" x14ac:dyDescent="0.25">
      <c r="A7" s="3"/>
      <c r="B7" s="3"/>
      <c r="C7" s="3"/>
      <c r="D7" s="3"/>
      <c r="E7" s="86" t="s">
        <v>14</v>
      </c>
      <c r="F7" s="87"/>
      <c r="G7" s="88"/>
      <c r="H7" s="49">
        <f>SUM(H6:H6)</f>
        <v>0</v>
      </c>
    </row>
    <row r="8" spans="1:8" x14ac:dyDescent="0.25">
      <c r="A8" s="3"/>
      <c r="B8" s="3"/>
      <c r="C8" s="3"/>
      <c r="D8" s="3"/>
      <c r="E8" s="89" t="s">
        <v>91</v>
      </c>
      <c r="F8" s="90"/>
      <c r="G8" s="91"/>
      <c r="H8" s="50">
        <f>ROUND((H7*0.08),2)</f>
        <v>0</v>
      </c>
    </row>
    <row r="9" spans="1:8" ht="15.75" customHeight="1" thickBot="1" x14ac:dyDescent="0.3">
      <c r="A9" s="3"/>
      <c r="B9" s="3"/>
      <c r="C9" s="3"/>
      <c r="D9" s="3"/>
      <c r="E9" s="76" t="s">
        <v>15</v>
      </c>
      <c r="F9" s="77"/>
      <c r="G9" s="78"/>
      <c r="H9" s="51">
        <f>SUM(H7:H8)</f>
        <v>0</v>
      </c>
    </row>
    <row r="10" spans="1:8" ht="15.75" thickBot="1" x14ac:dyDescent="0.3">
      <c r="A10" s="3"/>
      <c r="B10" s="3"/>
      <c r="C10" s="3"/>
      <c r="D10" s="3"/>
      <c r="E10" s="76"/>
      <c r="F10" s="77"/>
      <c r="G10" s="78"/>
      <c r="H10" s="52"/>
    </row>
  </sheetData>
  <mergeCells count="7">
    <mergeCell ref="E9:G9"/>
    <mergeCell ref="E10:G10"/>
    <mergeCell ref="E8:G8"/>
    <mergeCell ref="A1:H1"/>
    <mergeCell ref="A2:H2"/>
    <mergeCell ref="A3:H3"/>
    <mergeCell ref="E7:G7"/>
  </mergeCells>
  <pageMargins left="0.7" right="0.7" top="0.75" bottom="0.75" header="0.3" footer="0.3"/>
  <pageSetup paperSize="9" scale="91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E9F69-4075-4577-B5C7-A068765E543D}">
  <sheetPr>
    <tabColor rgb="FF00B050"/>
  </sheetPr>
  <dimension ref="A1:H10"/>
  <sheetViews>
    <sheetView workbookViewId="0">
      <selection activeCell="E6" sqref="E6"/>
    </sheetView>
  </sheetViews>
  <sheetFormatPr defaultRowHeight="15" x14ac:dyDescent="0.25"/>
  <cols>
    <col min="1" max="1" width="3.7109375" customWidth="1"/>
    <col min="2" max="2" width="20" customWidth="1"/>
    <col min="3" max="3" width="14.28515625" customWidth="1"/>
    <col min="4" max="4" width="12.140625" customWidth="1"/>
    <col min="5" max="5" width="12.28515625" customWidth="1"/>
    <col min="6" max="6" width="9.140625" hidden="1" customWidth="1"/>
    <col min="7" max="7" width="11.140625" customWidth="1"/>
    <col min="8" max="8" width="12.140625" customWidth="1"/>
  </cols>
  <sheetData>
    <row r="1" spans="1:8" ht="20.25" customHeight="1" thickBot="1" x14ac:dyDescent="0.3">
      <c r="A1" s="79" t="s">
        <v>99</v>
      </c>
      <c r="B1" s="79"/>
      <c r="C1" s="79"/>
      <c r="D1" s="79"/>
      <c r="E1" s="79"/>
      <c r="F1" s="79"/>
      <c r="G1" s="79"/>
      <c r="H1" s="79"/>
    </row>
    <row r="2" spans="1:8" ht="60" customHeight="1" thickBot="1" x14ac:dyDescent="0.3">
      <c r="A2" s="80" t="s">
        <v>133</v>
      </c>
      <c r="B2" s="81"/>
      <c r="C2" s="81"/>
      <c r="D2" s="81"/>
      <c r="E2" s="81"/>
      <c r="F2" s="81"/>
      <c r="G2" s="81"/>
      <c r="H2" s="82"/>
    </row>
    <row r="3" spans="1:8" ht="17.25" customHeight="1" x14ac:dyDescent="0.25">
      <c r="A3" s="83" t="s">
        <v>98</v>
      </c>
      <c r="B3" s="84"/>
      <c r="C3" s="84"/>
      <c r="D3" s="84"/>
      <c r="E3" s="84"/>
      <c r="F3" s="84"/>
      <c r="G3" s="84"/>
      <c r="H3" s="85"/>
    </row>
    <row r="4" spans="1:8" ht="58.5" customHeight="1" x14ac:dyDescent="0.25">
      <c r="A4" s="44" t="s">
        <v>1</v>
      </c>
      <c r="B4" s="1" t="s">
        <v>2</v>
      </c>
      <c r="C4" s="1" t="s">
        <v>3</v>
      </c>
      <c r="D4" s="1" t="s">
        <v>113</v>
      </c>
      <c r="E4" s="1" t="s">
        <v>4</v>
      </c>
      <c r="F4" s="1" t="s">
        <v>101</v>
      </c>
      <c r="G4" s="1" t="s">
        <v>5</v>
      </c>
      <c r="H4" s="45" t="s">
        <v>6</v>
      </c>
    </row>
    <row r="5" spans="1:8" ht="15" customHeight="1" x14ac:dyDescent="0.25">
      <c r="A5" s="46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/>
      <c r="G5" s="53" t="s">
        <v>12</v>
      </c>
      <c r="H5" s="47" t="s">
        <v>13</v>
      </c>
    </row>
    <row r="6" spans="1:8" ht="67.5" customHeight="1" thickBot="1" x14ac:dyDescent="0.3">
      <c r="A6" s="48">
        <v>1</v>
      </c>
      <c r="B6" s="67" t="s">
        <v>112</v>
      </c>
      <c r="C6" s="67" t="s">
        <v>102</v>
      </c>
      <c r="D6" s="67">
        <v>90</v>
      </c>
      <c r="E6" s="72">
        <v>90</v>
      </c>
      <c r="F6" s="68">
        <v>247</v>
      </c>
      <c r="G6" s="69"/>
      <c r="H6" s="70"/>
    </row>
    <row r="7" spans="1:8" ht="36.75" customHeight="1" x14ac:dyDescent="0.25">
      <c r="A7" s="3"/>
      <c r="B7" s="3"/>
      <c r="C7" s="3"/>
      <c r="D7" s="3"/>
      <c r="E7" s="86" t="s">
        <v>14</v>
      </c>
      <c r="F7" s="87"/>
      <c r="G7" s="88"/>
      <c r="H7" s="49">
        <f>SUM(H6:H6)</f>
        <v>0</v>
      </c>
    </row>
    <row r="8" spans="1:8" ht="18" customHeight="1" x14ac:dyDescent="0.25">
      <c r="A8" s="3"/>
      <c r="B8" s="3"/>
      <c r="C8" s="3"/>
      <c r="D8" s="3"/>
      <c r="E8" s="89" t="s">
        <v>91</v>
      </c>
      <c r="F8" s="90"/>
      <c r="G8" s="91"/>
      <c r="H8" s="50">
        <f>ROUND((H7*0.08),2)</f>
        <v>0</v>
      </c>
    </row>
    <row r="9" spans="1:8" ht="26.25" customHeight="1" thickBot="1" x14ac:dyDescent="0.3">
      <c r="A9" s="3"/>
      <c r="B9" s="3"/>
      <c r="C9" s="3"/>
      <c r="D9" s="3"/>
      <c r="E9" s="76" t="s">
        <v>15</v>
      </c>
      <c r="F9" s="77"/>
      <c r="G9" s="78"/>
      <c r="H9" s="51">
        <f>SUM(H7:H8)</f>
        <v>0</v>
      </c>
    </row>
    <row r="10" spans="1:8" ht="15.75" thickBot="1" x14ac:dyDescent="0.3">
      <c r="A10" s="3"/>
      <c r="B10" s="3"/>
      <c r="C10" s="3"/>
      <c r="D10" s="3"/>
      <c r="E10" s="76"/>
      <c r="F10" s="77"/>
      <c r="G10" s="78"/>
      <c r="H10" s="52"/>
    </row>
  </sheetData>
  <mergeCells count="7">
    <mergeCell ref="E10:G10"/>
    <mergeCell ref="E9:G9"/>
    <mergeCell ref="E8:G8"/>
    <mergeCell ref="A1:H1"/>
    <mergeCell ref="A2:H2"/>
    <mergeCell ref="A3:H3"/>
    <mergeCell ref="E7:G7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77B83-179B-4EB9-8BCB-BABEE5A55097}">
  <sheetPr>
    <tabColor rgb="FF00B050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5EDA8-B762-48B1-B90E-FE757B9300F1}">
  <sheetPr>
    <pageSetUpPr fitToPage="1"/>
  </sheetPr>
  <dimension ref="A1:P47"/>
  <sheetViews>
    <sheetView workbookViewId="0">
      <selection activeCell="D5" sqref="D5"/>
    </sheetView>
  </sheetViews>
  <sheetFormatPr defaultRowHeight="15" x14ac:dyDescent="0.25"/>
  <cols>
    <col min="1" max="1" width="8.85546875" bestFit="1" customWidth="1"/>
    <col min="2" max="2" width="20.85546875" bestFit="1" customWidth="1"/>
    <col min="3" max="3" width="23.85546875" bestFit="1" customWidth="1"/>
    <col min="4" max="4" width="15.28515625" bestFit="1" customWidth="1"/>
    <col min="5" max="5" width="13.85546875" customWidth="1"/>
    <col min="6" max="6" width="14.85546875" bestFit="1" customWidth="1"/>
    <col min="7" max="7" width="0.140625" customWidth="1"/>
    <col min="8" max="8" width="11.42578125" hidden="1" customWidth="1"/>
    <col min="9" max="9" width="15.28515625" bestFit="1" customWidth="1"/>
    <col min="10" max="10" width="14" bestFit="1" customWidth="1"/>
    <col min="11" max="11" width="15" bestFit="1" customWidth="1"/>
    <col min="12" max="12" width="13.42578125" bestFit="1" customWidth="1"/>
    <col min="13" max="13" width="11.7109375" bestFit="1" customWidth="1"/>
    <col min="14" max="14" width="11.7109375" customWidth="1"/>
    <col min="15" max="15" width="20.42578125" bestFit="1" customWidth="1"/>
    <col min="16" max="16" width="7.42578125" bestFit="1" customWidth="1"/>
  </cols>
  <sheetData>
    <row r="1" spans="1:16" ht="53.25" customHeight="1" thickBot="1" x14ac:dyDescent="0.3">
      <c r="A1" s="107" t="s">
        <v>95</v>
      </c>
      <c r="B1" s="108"/>
      <c r="C1" s="108"/>
      <c r="D1" s="108"/>
      <c r="E1" s="108"/>
      <c r="F1" s="108"/>
      <c r="G1" s="108"/>
      <c r="H1" s="109"/>
      <c r="I1" s="110" t="s">
        <v>90</v>
      </c>
      <c r="J1" s="111"/>
      <c r="K1" s="112" t="s">
        <v>41</v>
      </c>
      <c r="L1" s="113"/>
    </row>
    <row r="2" spans="1:16" ht="36.75" customHeight="1" thickBot="1" x14ac:dyDescent="0.3">
      <c r="A2" s="4"/>
      <c r="B2" s="5" t="s">
        <v>42</v>
      </c>
      <c r="C2" s="5" t="s">
        <v>43</v>
      </c>
      <c r="D2" s="6" t="s">
        <v>44</v>
      </c>
      <c r="E2" s="6" t="s">
        <v>45</v>
      </c>
      <c r="F2" s="6" t="s">
        <v>46</v>
      </c>
      <c r="G2" s="6" t="s">
        <v>47</v>
      </c>
      <c r="H2" s="7" t="s">
        <v>48</v>
      </c>
      <c r="I2" s="8" t="s">
        <v>49</v>
      </c>
      <c r="J2" s="9" t="s">
        <v>50</v>
      </c>
      <c r="K2" s="8" t="s">
        <v>49</v>
      </c>
      <c r="L2" s="9" t="s">
        <v>51</v>
      </c>
      <c r="M2" t="s">
        <v>52</v>
      </c>
    </row>
    <row r="3" spans="1:16" ht="15.75" customHeight="1" x14ac:dyDescent="0.25">
      <c r="A3" s="10" t="s">
        <v>0</v>
      </c>
      <c r="B3" s="11" t="s">
        <v>53</v>
      </c>
      <c r="C3" s="114" t="s">
        <v>53</v>
      </c>
      <c r="D3" s="21">
        <f>'1'!$H$7</f>
        <v>0</v>
      </c>
      <c r="E3" s="12">
        <f>ROUND(D3*0.08,2)</f>
        <v>0</v>
      </c>
      <c r="F3" s="13">
        <f>SUM(D3:E3)</f>
        <v>0</v>
      </c>
      <c r="G3" s="115">
        <f>SUM(D3:D5)</f>
        <v>0</v>
      </c>
      <c r="H3" s="115">
        <f>SUM(F3:F5)</f>
        <v>0</v>
      </c>
      <c r="I3" s="14">
        <f>D3*0.5</f>
        <v>0</v>
      </c>
      <c r="J3" s="14">
        <f>ROUND(I3*1.08,2)</f>
        <v>0</v>
      </c>
      <c r="K3" s="14">
        <f>D3+I3</f>
        <v>0</v>
      </c>
      <c r="L3" s="15">
        <f t="shared" ref="L3:L29" si="0">ROUND(K3/$O$47,2)</f>
        <v>0</v>
      </c>
      <c r="M3" s="16">
        <f>ROUND(F3/3.5,-3)</f>
        <v>0</v>
      </c>
      <c r="N3" s="17">
        <f>F3/3.5</f>
        <v>0</v>
      </c>
      <c r="O3">
        <v>1</v>
      </c>
      <c r="P3" s="18">
        <f t="shared" ref="P3:P29" si="1">F3/4</f>
        <v>0</v>
      </c>
    </row>
    <row r="4" spans="1:16" ht="15.75" customHeight="1" x14ac:dyDescent="0.25">
      <c r="A4" s="19" t="s">
        <v>16</v>
      </c>
      <c r="B4" s="20" t="s">
        <v>54</v>
      </c>
      <c r="C4" s="100"/>
      <c r="D4" s="21">
        <f>'2'!$H$8</f>
        <v>0</v>
      </c>
      <c r="E4" s="21">
        <f t="shared" ref="E4:E29" si="2">ROUND(D4*0.08,2)</f>
        <v>0</v>
      </c>
      <c r="F4" s="22">
        <f t="shared" ref="F4:F29" si="3">SUM(D4:E4)</f>
        <v>0</v>
      </c>
      <c r="G4" s="101"/>
      <c r="H4" s="101"/>
      <c r="I4" s="23">
        <f t="shared" ref="I4:I29" si="4">D4*0.5</f>
        <v>0</v>
      </c>
      <c r="J4" s="23">
        <f t="shared" ref="J4:J29" si="5">ROUND(I4*1.08,2)</f>
        <v>0</v>
      </c>
      <c r="K4" s="23">
        <f t="shared" ref="K4:K29" si="6">D4+I4</f>
        <v>0</v>
      </c>
      <c r="L4" s="24">
        <f t="shared" si="0"/>
        <v>0</v>
      </c>
      <c r="M4" s="16">
        <f t="shared" ref="M4:M29" si="7">ROUND(F4/3.5,-3)</f>
        <v>0</v>
      </c>
      <c r="N4" s="17">
        <f t="shared" ref="N4:N29" si="8">F4/3.5</f>
        <v>0</v>
      </c>
      <c r="O4">
        <v>2</v>
      </c>
      <c r="P4" s="18">
        <f t="shared" si="1"/>
        <v>0</v>
      </c>
    </row>
    <row r="5" spans="1:16" ht="15.75" customHeight="1" x14ac:dyDescent="0.25">
      <c r="A5" s="19" t="s">
        <v>17</v>
      </c>
      <c r="B5" s="20" t="s">
        <v>55</v>
      </c>
      <c r="C5" s="100"/>
      <c r="D5" s="21">
        <f>'3'!$H$8</f>
        <v>0</v>
      </c>
      <c r="E5" s="21">
        <f t="shared" si="2"/>
        <v>0</v>
      </c>
      <c r="F5" s="22">
        <f t="shared" si="3"/>
        <v>0</v>
      </c>
      <c r="G5" s="101"/>
      <c r="H5" s="101"/>
      <c r="I5" s="23">
        <f t="shared" si="4"/>
        <v>0</v>
      </c>
      <c r="J5" s="23">
        <f t="shared" si="5"/>
        <v>0</v>
      </c>
      <c r="K5" s="23">
        <f t="shared" si="6"/>
        <v>0</v>
      </c>
      <c r="L5" s="24">
        <f t="shared" si="0"/>
        <v>0</v>
      </c>
      <c r="M5" s="16">
        <f t="shared" si="7"/>
        <v>0</v>
      </c>
      <c r="N5" s="17">
        <f t="shared" si="8"/>
        <v>0</v>
      </c>
      <c r="O5">
        <v>3</v>
      </c>
      <c r="P5" s="18">
        <f t="shared" si="1"/>
        <v>0</v>
      </c>
    </row>
    <row r="6" spans="1:16" ht="15.75" customHeight="1" x14ac:dyDescent="0.25">
      <c r="A6" s="19" t="s">
        <v>19</v>
      </c>
      <c r="B6" s="20" t="s">
        <v>56</v>
      </c>
      <c r="C6" s="100" t="s">
        <v>57</v>
      </c>
      <c r="D6" s="21">
        <f>'4'!$H$8</f>
        <v>0</v>
      </c>
      <c r="E6" s="21">
        <f t="shared" si="2"/>
        <v>0</v>
      </c>
      <c r="F6" s="22">
        <f t="shared" si="3"/>
        <v>0</v>
      </c>
      <c r="G6" s="101">
        <f>SUM(D6:D8)</f>
        <v>0</v>
      </c>
      <c r="H6" s="101">
        <f>SUM(F6:F8)</f>
        <v>0</v>
      </c>
      <c r="I6" s="23">
        <f t="shared" si="4"/>
        <v>0</v>
      </c>
      <c r="J6" s="23">
        <f t="shared" si="5"/>
        <v>0</v>
      </c>
      <c r="K6" s="23">
        <f t="shared" si="6"/>
        <v>0</v>
      </c>
      <c r="L6" s="24">
        <f t="shared" si="0"/>
        <v>0</v>
      </c>
      <c r="M6" s="16">
        <f t="shared" si="7"/>
        <v>0</v>
      </c>
      <c r="N6" s="17">
        <f t="shared" si="8"/>
        <v>0</v>
      </c>
      <c r="O6">
        <v>4</v>
      </c>
      <c r="P6" s="18">
        <f t="shared" si="1"/>
        <v>0</v>
      </c>
    </row>
    <row r="7" spans="1:16" ht="15.75" customHeight="1" x14ac:dyDescent="0.25">
      <c r="A7" s="19" t="s">
        <v>18</v>
      </c>
      <c r="B7" s="20" t="s">
        <v>58</v>
      </c>
      <c r="C7" s="100"/>
      <c r="D7" s="21">
        <f>'5'!$H$8</f>
        <v>0</v>
      </c>
      <c r="E7" s="21">
        <f t="shared" si="2"/>
        <v>0</v>
      </c>
      <c r="F7" s="22">
        <f t="shared" si="3"/>
        <v>0</v>
      </c>
      <c r="G7" s="101"/>
      <c r="H7" s="101"/>
      <c r="I7" s="23">
        <f t="shared" si="4"/>
        <v>0</v>
      </c>
      <c r="J7" s="23">
        <f t="shared" si="5"/>
        <v>0</v>
      </c>
      <c r="K7" s="23">
        <f t="shared" si="6"/>
        <v>0</v>
      </c>
      <c r="L7" s="24">
        <f t="shared" si="0"/>
        <v>0</v>
      </c>
      <c r="M7" s="16">
        <f t="shared" si="7"/>
        <v>0</v>
      </c>
      <c r="N7" s="17">
        <f t="shared" si="8"/>
        <v>0</v>
      </c>
      <c r="O7">
        <v>5</v>
      </c>
      <c r="P7" s="18">
        <f t="shared" si="1"/>
        <v>0</v>
      </c>
    </row>
    <row r="8" spans="1:16" ht="15.75" customHeight="1" x14ac:dyDescent="0.25">
      <c r="A8" s="19" t="s">
        <v>20</v>
      </c>
      <c r="B8" s="20" t="s">
        <v>59</v>
      </c>
      <c r="C8" s="100"/>
      <c r="D8" s="21">
        <f>'6'!$H$8</f>
        <v>0</v>
      </c>
      <c r="E8" s="21">
        <f t="shared" si="2"/>
        <v>0</v>
      </c>
      <c r="F8" s="22">
        <f t="shared" si="3"/>
        <v>0</v>
      </c>
      <c r="G8" s="101"/>
      <c r="H8" s="101"/>
      <c r="I8" s="23">
        <f t="shared" si="4"/>
        <v>0</v>
      </c>
      <c r="J8" s="23">
        <f t="shared" si="5"/>
        <v>0</v>
      </c>
      <c r="K8" s="23">
        <f t="shared" si="6"/>
        <v>0</v>
      </c>
      <c r="L8" s="24">
        <f t="shared" si="0"/>
        <v>0</v>
      </c>
      <c r="M8" s="16">
        <f t="shared" si="7"/>
        <v>0</v>
      </c>
      <c r="N8" s="17">
        <f t="shared" si="8"/>
        <v>0</v>
      </c>
      <c r="O8">
        <v>6</v>
      </c>
      <c r="P8" s="18">
        <f t="shared" si="1"/>
        <v>0</v>
      </c>
    </row>
    <row r="9" spans="1:16" ht="15.75" customHeight="1" x14ac:dyDescent="0.25">
      <c r="A9" s="19" t="s">
        <v>21</v>
      </c>
      <c r="B9" s="20" t="s">
        <v>100</v>
      </c>
      <c r="C9" s="102" t="s">
        <v>61</v>
      </c>
      <c r="D9" s="21">
        <f>'7'!$H$8</f>
        <v>0</v>
      </c>
      <c r="E9" s="21">
        <f>ROUND(D9*0.08,2)</f>
        <v>0</v>
      </c>
      <c r="F9" s="22">
        <f t="shared" si="3"/>
        <v>0</v>
      </c>
      <c r="G9" s="66"/>
      <c r="H9" s="66"/>
      <c r="I9" s="23">
        <f>D9*0.5</f>
        <v>0</v>
      </c>
      <c r="J9" s="23">
        <f t="shared" si="5"/>
        <v>0</v>
      </c>
      <c r="K9" s="23">
        <f t="shared" si="6"/>
        <v>0</v>
      </c>
      <c r="L9" s="24">
        <f t="shared" si="0"/>
        <v>0</v>
      </c>
      <c r="M9" s="16">
        <f t="shared" si="7"/>
        <v>0</v>
      </c>
      <c r="N9" s="17">
        <f t="shared" si="8"/>
        <v>0</v>
      </c>
      <c r="P9" s="18">
        <f t="shared" si="1"/>
        <v>0</v>
      </c>
    </row>
    <row r="10" spans="1:16" ht="15.75" customHeight="1" x14ac:dyDescent="0.25">
      <c r="A10" s="19" t="s">
        <v>22</v>
      </c>
      <c r="B10" s="20" t="s">
        <v>60</v>
      </c>
      <c r="C10" s="106"/>
      <c r="D10" s="21">
        <f>'8'!$H$8</f>
        <v>0</v>
      </c>
      <c r="E10" s="21">
        <f>ROUND(D10*0.08,2)</f>
        <v>0</v>
      </c>
      <c r="F10" s="22">
        <f t="shared" si="3"/>
        <v>0</v>
      </c>
      <c r="G10" s="101">
        <f>SUM(D10:D11)</f>
        <v>0</v>
      </c>
      <c r="H10" s="101">
        <f>SUM(F10:F11)</f>
        <v>0</v>
      </c>
      <c r="I10" s="23">
        <f t="shared" si="4"/>
        <v>0</v>
      </c>
      <c r="J10" s="23">
        <f t="shared" si="5"/>
        <v>0</v>
      </c>
      <c r="K10" s="23">
        <f t="shared" si="6"/>
        <v>0</v>
      </c>
      <c r="L10" s="24">
        <f t="shared" si="0"/>
        <v>0</v>
      </c>
      <c r="M10" s="16">
        <f t="shared" si="7"/>
        <v>0</v>
      </c>
      <c r="N10" s="17">
        <f t="shared" si="8"/>
        <v>0</v>
      </c>
      <c r="O10">
        <v>7</v>
      </c>
      <c r="P10" s="18">
        <f t="shared" si="1"/>
        <v>0</v>
      </c>
    </row>
    <row r="11" spans="1:16" ht="15.75" customHeight="1" x14ac:dyDescent="0.25">
      <c r="A11" s="19" t="s">
        <v>23</v>
      </c>
      <c r="B11" s="20" t="s">
        <v>62</v>
      </c>
      <c r="C11" s="103"/>
      <c r="D11" s="21">
        <f>'10'!$H$8</f>
        <v>0</v>
      </c>
      <c r="E11" s="21">
        <f t="shared" si="2"/>
        <v>0</v>
      </c>
      <c r="F11" s="22">
        <f t="shared" si="3"/>
        <v>0</v>
      </c>
      <c r="G11" s="101"/>
      <c r="H11" s="101"/>
      <c r="I11" s="23">
        <f t="shared" si="4"/>
        <v>0</v>
      </c>
      <c r="J11" s="23">
        <f t="shared" si="5"/>
        <v>0</v>
      </c>
      <c r="K11" s="23">
        <f t="shared" si="6"/>
        <v>0</v>
      </c>
      <c r="L11" s="24">
        <f t="shared" si="0"/>
        <v>0</v>
      </c>
      <c r="M11" s="16">
        <f t="shared" si="7"/>
        <v>0</v>
      </c>
      <c r="N11" s="17">
        <f t="shared" si="8"/>
        <v>0</v>
      </c>
      <c r="O11">
        <v>8</v>
      </c>
      <c r="P11" s="18">
        <f t="shared" si="1"/>
        <v>0</v>
      </c>
    </row>
    <row r="12" spans="1:16" ht="15.75" customHeight="1" x14ac:dyDescent="0.25">
      <c r="A12" s="19" t="s">
        <v>24</v>
      </c>
      <c r="B12" s="20" t="s">
        <v>63</v>
      </c>
      <c r="C12" s="100" t="s">
        <v>64</v>
      </c>
      <c r="D12" s="21">
        <f>'11'!$H$8</f>
        <v>0</v>
      </c>
      <c r="E12" s="21">
        <f t="shared" si="2"/>
        <v>0</v>
      </c>
      <c r="F12" s="22">
        <f t="shared" si="3"/>
        <v>0</v>
      </c>
      <c r="G12" s="101">
        <f>SUM(D12:D14)</f>
        <v>0</v>
      </c>
      <c r="H12" s="101">
        <f>SUM(F12:F14)</f>
        <v>0</v>
      </c>
      <c r="I12" s="23">
        <f t="shared" si="4"/>
        <v>0</v>
      </c>
      <c r="J12" s="23">
        <f t="shared" si="5"/>
        <v>0</v>
      </c>
      <c r="K12" s="23">
        <f t="shared" si="6"/>
        <v>0</v>
      </c>
      <c r="L12" s="24">
        <f t="shared" si="0"/>
        <v>0</v>
      </c>
      <c r="M12" s="16">
        <f t="shared" si="7"/>
        <v>0</v>
      </c>
      <c r="N12" s="17">
        <f t="shared" si="8"/>
        <v>0</v>
      </c>
      <c r="O12">
        <v>9</v>
      </c>
      <c r="P12" s="18">
        <f t="shared" si="1"/>
        <v>0</v>
      </c>
    </row>
    <row r="13" spans="1:16" ht="15.75" customHeight="1" x14ac:dyDescent="0.25">
      <c r="A13" s="19" t="s">
        <v>25</v>
      </c>
      <c r="B13" s="20" t="s">
        <v>65</v>
      </c>
      <c r="C13" s="100"/>
      <c r="D13" s="21">
        <f>'11'!$H$8</f>
        <v>0</v>
      </c>
      <c r="E13" s="21">
        <f t="shared" si="2"/>
        <v>0</v>
      </c>
      <c r="F13" s="22">
        <f t="shared" si="3"/>
        <v>0</v>
      </c>
      <c r="G13" s="101"/>
      <c r="H13" s="101"/>
      <c r="I13" s="23">
        <f t="shared" si="4"/>
        <v>0</v>
      </c>
      <c r="J13" s="23">
        <f t="shared" si="5"/>
        <v>0</v>
      </c>
      <c r="K13" s="23">
        <f t="shared" si="6"/>
        <v>0</v>
      </c>
      <c r="L13" s="24">
        <f t="shared" si="0"/>
        <v>0</v>
      </c>
      <c r="M13" s="16">
        <f t="shared" si="7"/>
        <v>0</v>
      </c>
      <c r="N13" s="17">
        <f t="shared" si="8"/>
        <v>0</v>
      </c>
      <c r="O13">
        <v>10</v>
      </c>
      <c r="P13" s="18">
        <f t="shared" si="1"/>
        <v>0</v>
      </c>
    </row>
    <row r="14" spans="1:16" ht="15.75" customHeight="1" x14ac:dyDescent="0.25">
      <c r="A14" s="19" t="s">
        <v>26</v>
      </c>
      <c r="B14" s="20" t="s">
        <v>66</v>
      </c>
      <c r="C14" s="100"/>
      <c r="D14" s="21">
        <f>'13'!$H$8</f>
        <v>0</v>
      </c>
      <c r="E14" s="21">
        <f t="shared" si="2"/>
        <v>0</v>
      </c>
      <c r="F14" s="22">
        <f t="shared" si="3"/>
        <v>0</v>
      </c>
      <c r="G14" s="101"/>
      <c r="H14" s="101"/>
      <c r="I14" s="23">
        <f t="shared" si="4"/>
        <v>0</v>
      </c>
      <c r="J14" s="23">
        <f t="shared" si="5"/>
        <v>0</v>
      </c>
      <c r="K14" s="23">
        <f t="shared" si="6"/>
        <v>0</v>
      </c>
      <c r="L14" s="24">
        <f t="shared" si="0"/>
        <v>0</v>
      </c>
      <c r="M14" s="16">
        <f t="shared" si="7"/>
        <v>0</v>
      </c>
      <c r="N14" s="17">
        <f t="shared" si="8"/>
        <v>0</v>
      </c>
      <c r="O14">
        <v>11</v>
      </c>
      <c r="P14" s="18">
        <f t="shared" si="1"/>
        <v>0</v>
      </c>
    </row>
    <row r="15" spans="1:16" ht="15.75" customHeight="1" x14ac:dyDescent="0.25">
      <c r="A15" s="19" t="s">
        <v>27</v>
      </c>
      <c r="B15" s="20" t="s">
        <v>69</v>
      </c>
      <c r="C15" s="100" t="s">
        <v>68</v>
      </c>
      <c r="D15" s="21">
        <f>'14'!$H$8</f>
        <v>0</v>
      </c>
      <c r="E15" s="21">
        <f t="shared" si="2"/>
        <v>0</v>
      </c>
      <c r="F15" s="22">
        <f t="shared" si="3"/>
        <v>0</v>
      </c>
      <c r="G15" s="101">
        <f>SUM(D15:D18)</f>
        <v>0</v>
      </c>
      <c r="H15" s="101">
        <f>SUM(F15:F18)</f>
        <v>0</v>
      </c>
      <c r="I15" s="23">
        <f t="shared" si="4"/>
        <v>0</v>
      </c>
      <c r="J15" s="23">
        <f t="shared" si="5"/>
        <v>0</v>
      </c>
      <c r="K15" s="23">
        <f t="shared" si="6"/>
        <v>0</v>
      </c>
      <c r="L15" s="24">
        <f t="shared" si="0"/>
        <v>0</v>
      </c>
      <c r="M15" s="16">
        <f t="shared" si="7"/>
        <v>0</v>
      </c>
      <c r="N15" s="17">
        <f t="shared" si="8"/>
        <v>0</v>
      </c>
      <c r="O15">
        <v>12</v>
      </c>
      <c r="P15" s="18">
        <f t="shared" si="1"/>
        <v>0</v>
      </c>
    </row>
    <row r="16" spans="1:16" ht="15.75" customHeight="1" x14ac:dyDescent="0.25">
      <c r="A16" s="19" t="s">
        <v>28</v>
      </c>
      <c r="B16" s="20" t="s">
        <v>67</v>
      </c>
      <c r="C16" s="100"/>
      <c r="D16" s="21">
        <f>'15'!$H$8</f>
        <v>0</v>
      </c>
      <c r="E16" s="21">
        <f t="shared" si="2"/>
        <v>0</v>
      </c>
      <c r="F16" s="22">
        <f t="shared" si="3"/>
        <v>0</v>
      </c>
      <c r="G16" s="101"/>
      <c r="H16" s="101"/>
      <c r="I16" s="23">
        <f t="shared" si="4"/>
        <v>0</v>
      </c>
      <c r="J16" s="23">
        <f t="shared" si="5"/>
        <v>0</v>
      </c>
      <c r="K16" s="23">
        <f t="shared" si="6"/>
        <v>0</v>
      </c>
      <c r="L16" s="24">
        <f t="shared" si="0"/>
        <v>0</v>
      </c>
      <c r="M16" s="16">
        <f t="shared" si="7"/>
        <v>0</v>
      </c>
      <c r="N16" s="17">
        <f t="shared" si="8"/>
        <v>0</v>
      </c>
      <c r="O16">
        <v>13</v>
      </c>
      <c r="P16" s="18">
        <f t="shared" si="1"/>
        <v>0</v>
      </c>
    </row>
    <row r="17" spans="1:16" ht="15.75" customHeight="1" x14ac:dyDescent="0.25">
      <c r="A17" s="19" t="s">
        <v>29</v>
      </c>
      <c r="B17" s="20" t="s">
        <v>88</v>
      </c>
      <c r="C17" s="100"/>
      <c r="D17" s="21">
        <f>'16'!$H$8</f>
        <v>0</v>
      </c>
      <c r="E17" s="21">
        <f t="shared" si="2"/>
        <v>0</v>
      </c>
      <c r="F17" s="22">
        <f t="shared" si="3"/>
        <v>0</v>
      </c>
      <c r="G17" s="101"/>
      <c r="H17" s="101"/>
      <c r="I17" s="23">
        <f t="shared" si="4"/>
        <v>0</v>
      </c>
      <c r="J17" s="23">
        <f t="shared" si="5"/>
        <v>0</v>
      </c>
      <c r="K17" s="23">
        <f t="shared" si="6"/>
        <v>0</v>
      </c>
      <c r="L17" s="24">
        <f t="shared" si="0"/>
        <v>0</v>
      </c>
      <c r="M17" s="16">
        <f t="shared" si="7"/>
        <v>0</v>
      </c>
      <c r="N17" s="17">
        <f t="shared" si="8"/>
        <v>0</v>
      </c>
      <c r="O17">
        <v>14</v>
      </c>
      <c r="P17" s="18">
        <f t="shared" si="1"/>
        <v>0</v>
      </c>
    </row>
    <row r="18" spans="1:16" ht="15.75" customHeight="1" x14ac:dyDescent="0.25">
      <c r="A18" s="19" t="s">
        <v>30</v>
      </c>
      <c r="B18" s="20" t="s">
        <v>89</v>
      </c>
      <c r="C18" s="100"/>
      <c r="D18" s="21">
        <f>'16'!$H$8</f>
        <v>0</v>
      </c>
      <c r="E18" s="21">
        <f t="shared" si="2"/>
        <v>0</v>
      </c>
      <c r="F18" s="22">
        <f t="shared" si="3"/>
        <v>0</v>
      </c>
      <c r="G18" s="101"/>
      <c r="H18" s="101"/>
      <c r="I18" s="23">
        <f t="shared" si="4"/>
        <v>0</v>
      </c>
      <c r="J18" s="23">
        <f t="shared" si="5"/>
        <v>0</v>
      </c>
      <c r="K18" s="23">
        <f t="shared" si="6"/>
        <v>0</v>
      </c>
      <c r="L18" s="24">
        <f t="shared" si="0"/>
        <v>0</v>
      </c>
      <c r="M18" s="16">
        <f t="shared" si="7"/>
        <v>0</v>
      </c>
      <c r="N18" s="17">
        <f t="shared" si="8"/>
        <v>0</v>
      </c>
      <c r="O18">
        <v>15</v>
      </c>
      <c r="P18" s="18">
        <f t="shared" si="1"/>
        <v>0</v>
      </c>
    </row>
    <row r="19" spans="1:16" ht="15.75" customHeight="1" x14ac:dyDescent="0.25">
      <c r="A19" s="19" t="s">
        <v>31</v>
      </c>
      <c r="B19" s="20" t="s">
        <v>73</v>
      </c>
      <c r="C19" s="100" t="s">
        <v>71</v>
      </c>
      <c r="D19" s="21">
        <f>'18'!$H$8</f>
        <v>0</v>
      </c>
      <c r="E19" s="21">
        <f t="shared" si="2"/>
        <v>0</v>
      </c>
      <c r="F19" s="22">
        <f t="shared" si="3"/>
        <v>0</v>
      </c>
      <c r="G19" s="101">
        <f>SUM(D19:D21)</f>
        <v>0</v>
      </c>
      <c r="H19" s="101">
        <f>SUM(F19:F21)</f>
        <v>0</v>
      </c>
      <c r="I19" s="23">
        <f t="shared" si="4"/>
        <v>0</v>
      </c>
      <c r="J19" s="23">
        <f t="shared" si="5"/>
        <v>0</v>
      </c>
      <c r="K19" s="23">
        <f t="shared" si="6"/>
        <v>0</v>
      </c>
      <c r="L19" s="24">
        <f t="shared" si="0"/>
        <v>0</v>
      </c>
      <c r="M19" s="16">
        <f t="shared" si="7"/>
        <v>0</v>
      </c>
      <c r="N19" s="17">
        <f t="shared" si="8"/>
        <v>0</v>
      </c>
      <c r="O19">
        <v>16</v>
      </c>
      <c r="P19" s="18">
        <f t="shared" si="1"/>
        <v>0</v>
      </c>
    </row>
    <row r="20" spans="1:16" ht="15.75" customHeight="1" x14ac:dyDescent="0.25">
      <c r="A20" s="19" t="s">
        <v>32</v>
      </c>
      <c r="B20" s="20" t="s">
        <v>72</v>
      </c>
      <c r="C20" s="100"/>
      <c r="D20" s="21">
        <f>'19'!$H$8</f>
        <v>0</v>
      </c>
      <c r="E20" s="21">
        <f t="shared" si="2"/>
        <v>0</v>
      </c>
      <c r="F20" s="22">
        <f t="shared" si="3"/>
        <v>0</v>
      </c>
      <c r="G20" s="101"/>
      <c r="H20" s="101"/>
      <c r="I20" s="23">
        <f t="shared" si="4"/>
        <v>0</v>
      </c>
      <c r="J20" s="23">
        <f t="shared" si="5"/>
        <v>0</v>
      </c>
      <c r="K20" s="23">
        <f t="shared" si="6"/>
        <v>0</v>
      </c>
      <c r="L20" s="24">
        <f t="shared" si="0"/>
        <v>0</v>
      </c>
      <c r="M20" s="16">
        <f t="shared" si="7"/>
        <v>0</v>
      </c>
      <c r="N20" s="17">
        <f t="shared" si="8"/>
        <v>0</v>
      </c>
      <c r="O20">
        <v>17</v>
      </c>
      <c r="P20" s="18">
        <f t="shared" si="1"/>
        <v>0</v>
      </c>
    </row>
    <row r="21" spans="1:16" ht="15.75" customHeight="1" x14ac:dyDescent="0.25">
      <c r="A21" s="19" t="s">
        <v>33</v>
      </c>
      <c r="B21" s="20" t="s">
        <v>70</v>
      </c>
      <c r="C21" s="100"/>
      <c r="D21" s="21">
        <f>'20'!$H$8</f>
        <v>0</v>
      </c>
      <c r="E21" s="21">
        <f t="shared" si="2"/>
        <v>0</v>
      </c>
      <c r="F21" s="22">
        <f t="shared" si="3"/>
        <v>0</v>
      </c>
      <c r="G21" s="101"/>
      <c r="H21" s="101"/>
      <c r="I21" s="23">
        <f t="shared" si="4"/>
        <v>0</v>
      </c>
      <c r="J21" s="23">
        <f t="shared" si="5"/>
        <v>0</v>
      </c>
      <c r="K21" s="23">
        <f t="shared" si="6"/>
        <v>0</v>
      </c>
      <c r="L21" s="24">
        <f t="shared" si="0"/>
        <v>0</v>
      </c>
      <c r="M21" s="16">
        <f t="shared" si="7"/>
        <v>0</v>
      </c>
      <c r="N21" s="17">
        <f t="shared" si="8"/>
        <v>0</v>
      </c>
      <c r="O21">
        <v>18</v>
      </c>
      <c r="P21" s="18">
        <f t="shared" si="1"/>
        <v>0</v>
      </c>
    </row>
    <row r="22" spans="1:16" ht="15.75" customHeight="1" x14ac:dyDescent="0.25">
      <c r="A22" s="19" t="s">
        <v>34</v>
      </c>
      <c r="B22" s="20" t="s">
        <v>75</v>
      </c>
      <c r="C22" s="100" t="s">
        <v>75</v>
      </c>
      <c r="D22" s="21">
        <f>'20'!$H$8</f>
        <v>0</v>
      </c>
      <c r="E22" s="21">
        <f t="shared" si="2"/>
        <v>0</v>
      </c>
      <c r="F22" s="22">
        <f t="shared" si="3"/>
        <v>0</v>
      </c>
      <c r="G22" s="101">
        <f>SUM(D22:D25)</f>
        <v>0</v>
      </c>
      <c r="H22" s="101">
        <f>SUM(F22:F25)</f>
        <v>0</v>
      </c>
      <c r="I22" s="23">
        <f t="shared" si="4"/>
        <v>0</v>
      </c>
      <c r="J22" s="23">
        <f t="shared" si="5"/>
        <v>0</v>
      </c>
      <c r="K22" s="23">
        <f t="shared" si="6"/>
        <v>0</v>
      </c>
      <c r="L22" s="24">
        <f t="shared" si="0"/>
        <v>0</v>
      </c>
      <c r="M22" s="16">
        <f t="shared" si="7"/>
        <v>0</v>
      </c>
      <c r="N22" s="17">
        <f t="shared" si="8"/>
        <v>0</v>
      </c>
      <c r="O22">
        <v>19</v>
      </c>
      <c r="P22" s="18">
        <f t="shared" si="1"/>
        <v>0</v>
      </c>
    </row>
    <row r="23" spans="1:16" ht="15.75" customHeight="1" x14ac:dyDescent="0.25">
      <c r="A23" s="19" t="s">
        <v>35</v>
      </c>
      <c r="B23" s="20" t="s">
        <v>76</v>
      </c>
      <c r="C23" s="100"/>
      <c r="D23" s="21">
        <f>'21'!$H$8</f>
        <v>0</v>
      </c>
      <c r="E23" s="21">
        <f t="shared" si="2"/>
        <v>0</v>
      </c>
      <c r="F23" s="22">
        <f t="shared" si="3"/>
        <v>0</v>
      </c>
      <c r="G23" s="101"/>
      <c r="H23" s="101"/>
      <c r="I23" s="23">
        <f t="shared" si="4"/>
        <v>0</v>
      </c>
      <c r="J23" s="23">
        <f t="shared" si="5"/>
        <v>0</v>
      </c>
      <c r="K23" s="23">
        <f t="shared" si="6"/>
        <v>0</v>
      </c>
      <c r="L23" s="24">
        <f t="shared" si="0"/>
        <v>0</v>
      </c>
      <c r="M23" s="16">
        <f t="shared" si="7"/>
        <v>0</v>
      </c>
      <c r="N23" s="17">
        <f t="shared" si="8"/>
        <v>0</v>
      </c>
      <c r="O23">
        <v>20</v>
      </c>
      <c r="P23" s="18">
        <f t="shared" si="1"/>
        <v>0</v>
      </c>
    </row>
    <row r="24" spans="1:16" ht="15.75" customHeight="1" x14ac:dyDescent="0.25">
      <c r="A24" s="19" t="s">
        <v>36</v>
      </c>
      <c r="B24" s="20" t="s">
        <v>77</v>
      </c>
      <c r="C24" s="100"/>
      <c r="D24" s="21">
        <f>'22'!$H$7</f>
        <v>0</v>
      </c>
      <c r="E24" s="21">
        <f t="shared" si="2"/>
        <v>0</v>
      </c>
      <c r="F24" s="22">
        <f t="shared" si="3"/>
        <v>0</v>
      </c>
      <c r="G24" s="101"/>
      <c r="H24" s="101"/>
      <c r="I24" s="23">
        <f t="shared" si="4"/>
        <v>0</v>
      </c>
      <c r="J24" s="23">
        <f t="shared" si="5"/>
        <v>0</v>
      </c>
      <c r="K24" s="23">
        <f t="shared" si="6"/>
        <v>0</v>
      </c>
      <c r="L24" s="24">
        <f t="shared" si="0"/>
        <v>0</v>
      </c>
      <c r="M24" s="16">
        <f t="shared" si="7"/>
        <v>0</v>
      </c>
      <c r="N24" s="17">
        <f t="shared" si="8"/>
        <v>0</v>
      </c>
      <c r="O24">
        <v>21</v>
      </c>
      <c r="P24" s="18">
        <f t="shared" si="1"/>
        <v>0</v>
      </c>
    </row>
    <row r="25" spans="1:16" ht="15.75" customHeight="1" x14ac:dyDescent="0.25">
      <c r="A25" s="19" t="s">
        <v>37</v>
      </c>
      <c r="B25" s="20" t="s">
        <v>74</v>
      </c>
      <c r="C25" s="100"/>
      <c r="D25" s="21">
        <f>'23'!$H$8</f>
        <v>0</v>
      </c>
      <c r="E25" s="21">
        <f t="shared" si="2"/>
        <v>0</v>
      </c>
      <c r="F25" s="22">
        <f t="shared" si="3"/>
        <v>0</v>
      </c>
      <c r="G25" s="101"/>
      <c r="H25" s="101"/>
      <c r="I25" s="23">
        <f t="shared" si="4"/>
        <v>0</v>
      </c>
      <c r="J25" s="23">
        <f t="shared" si="5"/>
        <v>0</v>
      </c>
      <c r="K25" s="23">
        <f t="shared" si="6"/>
        <v>0</v>
      </c>
      <c r="L25" s="24">
        <f t="shared" si="0"/>
        <v>0</v>
      </c>
      <c r="M25" s="16">
        <f t="shared" si="7"/>
        <v>0</v>
      </c>
      <c r="N25" s="17">
        <f t="shared" si="8"/>
        <v>0</v>
      </c>
      <c r="O25">
        <v>22</v>
      </c>
      <c r="P25" s="18">
        <f t="shared" si="1"/>
        <v>0</v>
      </c>
    </row>
    <row r="26" spans="1:16" ht="15.75" customHeight="1" x14ac:dyDescent="0.25">
      <c r="A26" s="19" t="s">
        <v>38</v>
      </c>
      <c r="B26" s="20" t="s">
        <v>78</v>
      </c>
      <c r="C26" s="102" t="s">
        <v>78</v>
      </c>
      <c r="D26" s="21">
        <f>'24'!$H$8</f>
        <v>0</v>
      </c>
      <c r="E26" s="21">
        <f t="shared" si="2"/>
        <v>0</v>
      </c>
      <c r="F26" s="22">
        <f t="shared" si="3"/>
        <v>0</v>
      </c>
      <c r="G26" s="101">
        <f>SUM(D26:D29)</f>
        <v>0</v>
      </c>
      <c r="H26" s="101">
        <f>SUM(F26:F29)</f>
        <v>0</v>
      </c>
      <c r="I26" s="23">
        <f t="shared" si="4"/>
        <v>0</v>
      </c>
      <c r="J26" s="23">
        <f t="shared" si="5"/>
        <v>0</v>
      </c>
      <c r="K26" s="23">
        <f t="shared" si="6"/>
        <v>0</v>
      </c>
      <c r="L26" s="24">
        <f t="shared" si="0"/>
        <v>0</v>
      </c>
      <c r="M26" s="16">
        <f t="shared" si="7"/>
        <v>0</v>
      </c>
      <c r="N26" s="17">
        <f t="shared" si="8"/>
        <v>0</v>
      </c>
      <c r="O26">
        <v>23</v>
      </c>
      <c r="P26" s="18">
        <f t="shared" si="1"/>
        <v>0</v>
      </c>
    </row>
    <row r="27" spans="1:16" ht="15.75" customHeight="1" x14ac:dyDescent="0.25">
      <c r="A27" s="19" t="s">
        <v>39</v>
      </c>
      <c r="B27" s="20" t="s">
        <v>79</v>
      </c>
      <c r="C27" s="103"/>
      <c r="D27" s="21">
        <f>'25'!$H$8</f>
        <v>0</v>
      </c>
      <c r="E27" s="21">
        <f t="shared" si="2"/>
        <v>0</v>
      </c>
      <c r="F27" s="22">
        <f t="shared" si="3"/>
        <v>0</v>
      </c>
      <c r="G27" s="101"/>
      <c r="H27" s="101"/>
      <c r="I27" s="23">
        <f t="shared" si="4"/>
        <v>0</v>
      </c>
      <c r="J27" s="23">
        <f t="shared" si="5"/>
        <v>0</v>
      </c>
      <c r="K27" s="23">
        <f t="shared" si="6"/>
        <v>0</v>
      </c>
      <c r="L27" s="24">
        <f t="shared" si="0"/>
        <v>0</v>
      </c>
      <c r="M27" s="16">
        <f t="shared" si="7"/>
        <v>0</v>
      </c>
      <c r="N27" s="17">
        <f t="shared" si="8"/>
        <v>0</v>
      </c>
      <c r="O27">
        <v>24</v>
      </c>
      <c r="P27" s="18">
        <f t="shared" si="1"/>
        <v>0</v>
      </c>
    </row>
    <row r="28" spans="1:16" ht="15.75" customHeight="1" x14ac:dyDescent="0.25">
      <c r="A28" s="71" t="s">
        <v>40</v>
      </c>
      <c r="B28" s="20" t="s">
        <v>80</v>
      </c>
      <c r="C28" s="102" t="s">
        <v>81</v>
      </c>
      <c r="D28" s="21">
        <f>'26'!$H$8</f>
        <v>0</v>
      </c>
      <c r="E28" s="21">
        <f t="shared" si="2"/>
        <v>0</v>
      </c>
      <c r="F28" s="22">
        <f t="shared" si="3"/>
        <v>0</v>
      </c>
      <c r="G28" s="101"/>
      <c r="H28" s="101"/>
      <c r="I28" s="23">
        <f t="shared" si="4"/>
        <v>0</v>
      </c>
      <c r="J28" s="23">
        <f t="shared" si="5"/>
        <v>0</v>
      </c>
      <c r="K28" s="23">
        <f t="shared" si="6"/>
        <v>0</v>
      </c>
      <c r="L28" s="24">
        <f t="shared" si="0"/>
        <v>0</v>
      </c>
      <c r="M28" s="16">
        <f t="shared" si="7"/>
        <v>0</v>
      </c>
      <c r="N28" s="17">
        <f t="shared" si="8"/>
        <v>0</v>
      </c>
      <c r="O28">
        <v>25</v>
      </c>
      <c r="P28" s="18">
        <f t="shared" si="1"/>
        <v>0</v>
      </c>
    </row>
    <row r="29" spans="1:16" ht="15.75" customHeight="1" thickBot="1" x14ac:dyDescent="0.3">
      <c r="A29" s="20" t="s">
        <v>99</v>
      </c>
      <c r="B29" s="25" t="s">
        <v>82</v>
      </c>
      <c r="C29" s="105"/>
      <c r="D29" s="54">
        <f>'27'!$H$8</f>
        <v>0</v>
      </c>
      <c r="E29" s="26">
        <f t="shared" si="2"/>
        <v>0</v>
      </c>
      <c r="F29" s="27">
        <f t="shared" si="3"/>
        <v>0</v>
      </c>
      <c r="G29" s="104"/>
      <c r="H29" s="104"/>
      <c r="I29" s="28">
        <f t="shared" si="4"/>
        <v>0</v>
      </c>
      <c r="J29" s="28">
        <f t="shared" si="5"/>
        <v>0</v>
      </c>
      <c r="K29" s="28">
        <f t="shared" si="6"/>
        <v>0</v>
      </c>
      <c r="L29" s="29">
        <f t="shared" si="0"/>
        <v>0</v>
      </c>
      <c r="M29" s="16">
        <f t="shared" si="7"/>
        <v>0</v>
      </c>
      <c r="N29" s="17">
        <f t="shared" si="8"/>
        <v>0</v>
      </c>
      <c r="O29">
        <v>26</v>
      </c>
      <c r="P29" s="18">
        <f t="shared" si="1"/>
        <v>0</v>
      </c>
    </row>
    <row r="30" spans="1:16" ht="15.75" customHeight="1" thickBot="1" x14ac:dyDescent="0.3">
      <c r="A30" s="30"/>
      <c r="B30" s="30"/>
      <c r="C30" s="31" t="s">
        <v>96</v>
      </c>
      <c r="D30" s="60">
        <f t="shared" ref="D30:H30" si="9">SUM(D3:D29)</f>
        <v>0</v>
      </c>
      <c r="E30" s="61"/>
      <c r="F30" s="62"/>
      <c r="G30" s="56">
        <f t="shared" si="9"/>
        <v>0</v>
      </c>
      <c r="H30" s="63">
        <f t="shared" si="9"/>
        <v>0</v>
      </c>
      <c r="I30" s="57">
        <f>SUM(I3:I29)</f>
        <v>0</v>
      </c>
      <c r="J30" s="64"/>
      <c r="K30" s="57">
        <f>SUM(K3:K29)</f>
        <v>0</v>
      </c>
      <c r="L30" s="58">
        <f>SUM(L3:L29)</f>
        <v>0</v>
      </c>
    </row>
    <row r="31" spans="1:16" ht="15.75" thickBot="1" x14ac:dyDescent="0.3">
      <c r="C31" s="59" t="s">
        <v>91</v>
      </c>
      <c r="D31" s="60">
        <f>ROUND(D30*0.08,2)</f>
        <v>0</v>
      </c>
      <c r="I31" s="65">
        <f>ROUND(I30*0.08,2)</f>
        <v>0</v>
      </c>
    </row>
    <row r="32" spans="1:16" ht="15.75" thickBot="1" x14ac:dyDescent="0.3">
      <c r="C32" s="59" t="s">
        <v>97</v>
      </c>
      <c r="D32" s="60">
        <f>SUM(D30:D31)</f>
        <v>0</v>
      </c>
      <c r="I32" s="55">
        <f>SUM(I30:I31)</f>
        <v>0</v>
      </c>
    </row>
    <row r="33" spans="4:15" ht="15.75" customHeight="1" thickBot="1" x14ac:dyDescent="0.3"/>
    <row r="34" spans="4:15" ht="15.75" customHeight="1" thickBot="1" x14ac:dyDescent="0.3">
      <c r="M34" s="96" t="s">
        <v>83</v>
      </c>
      <c r="N34" s="97"/>
      <c r="O34" s="98"/>
    </row>
    <row r="35" spans="4:15" ht="15.75" customHeight="1" x14ac:dyDescent="0.25">
      <c r="D35" s="99"/>
      <c r="E35" s="99"/>
      <c r="M35" s="32" t="s">
        <v>49</v>
      </c>
      <c r="N35" s="33"/>
      <c r="O35" s="34">
        <f>ROUND(D30,2)</f>
        <v>0</v>
      </c>
    </row>
    <row r="36" spans="4:15" ht="15.75" customHeight="1" x14ac:dyDescent="0.25">
      <c r="E36" s="35"/>
      <c r="M36" s="36" t="s">
        <v>45</v>
      </c>
      <c r="N36" s="37"/>
      <c r="O36" s="38">
        <f>ROUND(O35*0.08,2)</f>
        <v>0</v>
      </c>
    </row>
    <row r="37" spans="4:15" ht="15.75" customHeight="1" x14ac:dyDescent="0.25">
      <c r="M37" s="36" t="s">
        <v>50</v>
      </c>
      <c r="N37" s="37"/>
      <c r="O37" s="38">
        <f>SUM(O35:O36)</f>
        <v>0</v>
      </c>
    </row>
    <row r="38" spans="4:15" ht="15.75" customHeight="1" x14ac:dyDescent="0.25">
      <c r="M38" s="36" t="s">
        <v>84</v>
      </c>
      <c r="N38" s="37"/>
      <c r="O38" s="39">
        <f>ROUND(O35/$O$47,2)</f>
        <v>0</v>
      </c>
    </row>
    <row r="39" spans="4:15" ht="15.75" customHeight="1" x14ac:dyDescent="0.25">
      <c r="M39" s="40" t="s">
        <v>92</v>
      </c>
      <c r="N39" s="41"/>
      <c r="O39" s="38">
        <f>ROUND(O35*0.5,2)</f>
        <v>0</v>
      </c>
    </row>
    <row r="40" spans="4:15" ht="15.75" customHeight="1" x14ac:dyDescent="0.25">
      <c r="M40" s="40" t="s">
        <v>93</v>
      </c>
      <c r="N40" s="41"/>
      <c r="O40" s="38">
        <f>ROUND(O39*1.08,2)</f>
        <v>0</v>
      </c>
    </row>
    <row r="41" spans="4:15" ht="15.75" customHeight="1" x14ac:dyDescent="0.25">
      <c r="M41" s="40" t="s">
        <v>94</v>
      </c>
      <c r="N41" s="41"/>
      <c r="O41" s="38">
        <f>ROUND(O39/$O$47,2)</f>
        <v>0</v>
      </c>
    </row>
    <row r="42" spans="4:15" ht="15.75" customHeight="1" x14ac:dyDescent="0.25">
      <c r="M42" s="40" t="s">
        <v>85</v>
      </c>
      <c r="N42" s="41"/>
      <c r="O42" s="38">
        <f>SUM(O35,O39)</f>
        <v>0</v>
      </c>
    </row>
    <row r="43" spans="4:15" ht="15.75" customHeight="1" x14ac:dyDescent="0.25">
      <c r="M43" s="40" t="s">
        <v>86</v>
      </c>
      <c r="N43" s="41"/>
      <c r="O43" s="38">
        <f>O37+O40</f>
        <v>0</v>
      </c>
    </row>
    <row r="44" spans="4:15" ht="15.75" customHeight="1" x14ac:dyDescent="0.25">
      <c r="D44" s="42"/>
      <c r="M44" s="36" t="s">
        <v>84</v>
      </c>
      <c r="N44" s="37"/>
      <c r="O44" s="39">
        <f>O38+O41</f>
        <v>0</v>
      </c>
    </row>
    <row r="47" spans="4:15" ht="15.75" customHeight="1" x14ac:dyDescent="0.25">
      <c r="M47" t="s">
        <v>87</v>
      </c>
      <c r="O47" s="43">
        <v>4.4535999999999998</v>
      </c>
    </row>
  </sheetData>
  <mergeCells count="30">
    <mergeCell ref="A1:H1"/>
    <mergeCell ref="I1:J1"/>
    <mergeCell ref="K1:L1"/>
    <mergeCell ref="C3:C5"/>
    <mergeCell ref="G3:G5"/>
    <mergeCell ref="H3:H5"/>
    <mergeCell ref="C6:C8"/>
    <mergeCell ref="G6:G8"/>
    <mergeCell ref="H6:H8"/>
    <mergeCell ref="G10:G11"/>
    <mergeCell ref="H10:H11"/>
    <mergeCell ref="C9:C11"/>
    <mergeCell ref="C12:C14"/>
    <mergeCell ref="G12:G14"/>
    <mergeCell ref="H12:H14"/>
    <mergeCell ref="C15:C18"/>
    <mergeCell ref="G15:G18"/>
    <mergeCell ref="H15:H18"/>
    <mergeCell ref="M34:O34"/>
    <mergeCell ref="D35:E35"/>
    <mergeCell ref="C19:C21"/>
    <mergeCell ref="G19:G21"/>
    <mergeCell ref="H19:H21"/>
    <mergeCell ref="C22:C25"/>
    <mergeCell ref="G22:G25"/>
    <mergeCell ref="H22:H25"/>
    <mergeCell ref="C26:C27"/>
    <mergeCell ref="G26:G29"/>
    <mergeCell ref="H26:H29"/>
    <mergeCell ref="C28:C29"/>
  </mergeCells>
  <pageMargins left="0.23622047244094491" right="0.23622047244094491" top="0.35433070866141736" bottom="1.1417322834645669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E29B6-F9FD-462F-BE9A-1AB28029B0BF}">
  <sheetPr>
    <tabColor rgb="FF00B050"/>
    <pageSetUpPr fitToPage="1"/>
  </sheetPr>
  <dimension ref="A1:H10"/>
  <sheetViews>
    <sheetView workbookViewId="0">
      <selection activeCell="E6" sqref="E6"/>
    </sheetView>
  </sheetViews>
  <sheetFormatPr defaultRowHeight="15" x14ac:dyDescent="0.25"/>
  <cols>
    <col min="1" max="1" width="4.140625" bestFit="1" customWidth="1"/>
    <col min="2" max="2" width="20.140625" customWidth="1"/>
    <col min="3" max="3" width="12.42578125" customWidth="1"/>
    <col min="4" max="4" width="11" customWidth="1"/>
    <col min="5" max="5" width="16" customWidth="1"/>
    <col min="6" max="6" width="13" hidden="1" customWidth="1"/>
    <col min="7" max="7" width="13" customWidth="1"/>
    <col min="8" max="8" width="17.28515625" customWidth="1"/>
  </cols>
  <sheetData>
    <row r="1" spans="1:8" ht="15.75" customHeight="1" thickBot="1" x14ac:dyDescent="0.3">
      <c r="A1" s="79" t="s">
        <v>17</v>
      </c>
      <c r="B1" s="79"/>
      <c r="C1" s="79"/>
      <c r="D1" s="79"/>
      <c r="E1" s="79"/>
      <c r="F1" s="79"/>
      <c r="G1" s="79"/>
      <c r="H1" s="79"/>
    </row>
    <row r="2" spans="1:8" ht="57.75" customHeight="1" thickBot="1" x14ac:dyDescent="0.3">
      <c r="A2" s="80" t="s">
        <v>106</v>
      </c>
      <c r="B2" s="81"/>
      <c r="C2" s="81"/>
      <c r="D2" s="81"/>
      <c r="E2" s="81"/>
      <c r="F2" s="81"/>
      <c r="G2" s="81"/>
      <c r="H2" s="82"/>
    </row>
    <row r="3" spans="1:8" ht="15" customHeight="1" x14ac:dyDescent="0.25">
      <c r="A3" s="83" t="s">
        <v>98</v>
      </c>
      <c r="B3" s="84"/>
      <c r="C3" s="84"/>
      <c r="D3" s="84"/>
      <c r="E3" s="84"/>
      <c r="F3" s="84"/>
      <c r="G3" s="84"/>
      <c r="H3" s="85"/>
    </row>
    <row r="4" spans="1:8" ht="45" x14ac:dyDescent="0.25">
      <c r="A4" s="44" t="s">
        <v>1</v>
      </c>
      <c r="B4" s="1" t="s">
        <v>2</v>
      </c>
      <c r="C4" s="1" t="s">
        <v>3</v>
      </c>
      <c r="D4" s="1" t="s">
        <v>113</v>
      </c>
      <c r="E4" s="1" t="s">
        <v>4</v>
      </c>
      <c r="F4" s="1" t="s">
        <v>101</v>
      </c>
      <c r="G4" s="1" t="s">
        <v>5</v>
      </c>
      <c r="H4" s="45" t="s">
        <v>6</v>
      </c>
    </row>
    <row r="5" spans="1:8" x14ac:dyDescent="0.25">
      <c r="A5" s="46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/>
      <c r="G5" s="53" t="s">
        <v>12</v>
      </c>
      <c r="H5" s="47" t="s">
        <v>13</v>
      </c>
    </row>
    <row r="6" spans="1:8" ht="30.75" thickBot="1" x14ac:dyDescent="0.3">
      <c r="A6" s="48">
        <v>1</v>
      </c>
      <c r="B6" s="67" t="s">
        <v>112</v>
      </c>
      <c r="C6" s="67" t="s">
        <v>103</v>
      </c>
      <c r="D6" s="67">
        <v>90</v>
      </c>
      <c r="E6" s="72">
        <v>90</v>
      </c>
      <c r="F6" s="68">
        <v>247</v>
      </c>
      <c r="G6" s="69"/>
      <c r="H6" s="70"/>
    </row>
    <row r="7" spans="1:8" ht="24.95" customHeight="1" x14ac:dyDescent="0.25">
      <c r="A7" s="3"/>
      <c r="B7" s="3"/>
      <c r="C7" s="3"/>
      <c r="D7" s="3"/>
      <c r="E7" s="86" t="s">
        <v>14</v>
      </c>
      <c r="F7" s="87"/>
      <c r="G7" s="88"/>
      <c r="H7" s="49">
        <f>SUM(H6:H6)</f>
        <v>0</v>
      </c>
    </row>
    <row r="8" spans="1:8" ht="24.95" customHeight="1" x14ac:dyDescent="0.25">
      <c r="A8" s="3"/>
      <c r="B8" s="3"/>
      <c r="C8" s="3"/>
      <c r="D8" s="3"/>
      <c r="E8" s="89" t="s">
        <v>91</v>
      </c>
      <c r="F8" s="90"/>
      <c r="G8" s="91"/>
      <c r="H8" s="50">
        <f>ROUND((H7*0.08),2)</f>
        <v>0</v>
      </c>
    </row>
    <row r="9" spans="1:8" ht="24.95" customHeight="1" thickBot="1" x14ac:dyDescent="0.3">
      <c r="A9" s="3"/>
      <c r="B9" s="3"/>
      <c r="C9" s="3"/>
      <c r="D9" s="3"/>
      <c r="E9" s="76" t="s">
        <v>15</v>
      </c>
      <c r="F9" s="77"/>
      <c r="G9" s="78"/>
      <c r="H9" s="51">
        <f>SUM(H7:H8)</f>
        <v>0</v>
      </c>
    </row>
    <row r="10" spans="1:8" ht="15.75" thickBot="1" x14ac:dyDescent="0.3">
      <c r="A10" s="3"/>
      <c r="B10" s="3"/>
      <c r="C10" s="3"/>
      <c r="D10" s="3"/>
      <c r="E10" s="76"/>
      <c r="F10" s="77"/>
      <c r="G10" s="78"/>
      <c r="H10" s="52"/>
    </row>
  </sheetData>
  <mergeCells count="7">
    <mergeCell ref="E10:G10"/>
    <mergeCell ref="A1:H1"/>
    <mergeCell ref="A2:H2"/>
    <mergeCell ref="A3:H3"/>
    <mergeCell ref="E8:G8"/>
    <mergeCell ref="E9:G9"/>
    <mergeCell ref="E7:G7"/>
  </mergeCells>
  <pageMargins left="0.7" right="0.7" top="0.75" bottom="0.75" header="0.3" footer="0.3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58095-6E83-43F4-8A32-062CD83DE393}">
  <sheetPr>
    <tabColor rgb="FF00B050"/>
    <pageSetUpPr fitToPage="1"/>
  </sheetPr>
  <dimension ref="A1:H10"/>
  <sheetViews>
    <sheetView workbookViewId="0">
      <selection activeCell="E5" sqref="E5"/>
    </sheetView>
  </sheetViews>
  <sheetFormatPr defaultRowHeight="15" x14ac:dyDescent="0.25"/>
  <cols>
    <col min="1" max="1" width="4.140625" bestFit="1" customWidth="1"/>
    <col min="2" max="2" width="20.140625" customWidth="1"/>
    <col min="3" max="3" width="11.5703125" customWidth="1"/>
    <col min="4" max="4" width="10.85546875" customWidth="1"/>
    <col min="5" max="5" width="16" customWidth="1"/>
    <col min="6" max="6" width="13" hidden="1" customWidth="1"/>
    <col min="7" max="7" width="13" customWidth="1"/>
    <col min="8" max="8" width="17.28515625" customWidth="1"/>
  </cols>
  <sheetData>
    <row r="1" spans="1:8" ht="15.75" customHeight="1" thickBot="1" x14ac:dyDescent="0.3">
      <c r="A1" s="79" t="s">
        <v>19</v>
      </c>
      <c r="B1" s="79"/>
      <c r="C1" s="79"/>
      <c r="D1" s="79"/>
      <c r="E1" s="79"/>
      <c r="F1" s="79"/>
      <c r="G1" s="79"/>
      <c r="H1" s="79"/>
    </row>
    <row r="2" spans="1:8" ht="58.5" customHeight="1" thickBot="1" x14ac:dyDescent="0.3">
      <c r="A2" s="80" t="s">
        <v>107</v>
      </c>
      <c r="B2" s="81"/>
      <c r="C2" s="81"/>
      <c r="D2" s="81"/>
      <c r="E2" s="81"/>
      <c r="F2" s="81"/>
      <c r="G2" s="81"/>
      <c r="H2" s="82"/>
    </row>
    <row r="3" spans="1:8" ht="15" customHeight="1" x14ac:dyDescent="0.25">
      <c r="A3" s="83" t="s">
        <v>98</v>
      </c>
      <c r="B3" s="84"/>
      <c r="C3" s="84"/>
      <c r="D3" s="84"/>
      <c r="E3" s="84"/>
      <c r="F3" s="84"/>
      <c r="G3" s="84"/>
      <c r="H3" s="85"/>
    </row>
    <row r="4" spans="1:8" ht="45" x14ac:dyDescent="0.25">
      <c r="A4" s="44" t="s">
        <v>1</v>
      </c>
      <c r="B4" s="1" t="s">
        <v>2</v>
      </c>
      <c r="C4" s="1" t="s">
        <v>3</v>
      </c>
      <c r="D4" s="1" t="s">
        <v>113</v>
      </c>
      <c r="E4" s="1" t="s">
        <v>4</v>
      </c>
      <c r="F4" s="1" t="s">
        <v>101</v>
      </c>
      <c r="G4" s="1" t="s">
        <v>5</v>
      </c>
      <c r="H4" s="45" t="s">
        <v>6</v>
      </c>
    </row>
    <row r="5" spans="1:8" x14ac:dyDescent="0.25">
      <c r="A5" s="46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/>
      <c r="G5" s="53" t="s">
        <v>12</v>
      </c>
      <c r="H5" s="47" t="s">
        <v>13</v>
      </c>
    </row>
    <row r="6" spans="1:8" ht="30.75" thickBot="1" x14ac:dyDescent="0.3">
      <c r="A6" s="48">
        <v>1</v>
      </c>
      <c r="B6" s="67" t="s">
        <v>112</v>
      </c>
      <c r="C6" s="67" t="s">
        <v>103</v>
      </c>
      <c r="D6" s="67">
        <v>90</v>
      </c>
      <c r="E6" s="72">
        <v>90</v>
      </c>
      <c r="F6" s="68">
        <v>247</v>
      </c>
      <c r="G6" s="69"/>
      <c r="H6" s="70"/>
    </row>
    <row r="7" spans="1:8" ht="24.95" customHeight="1" x14ac:dyDescent="0.25">
      <c r="A7" s="3"/>
      <c r="B7" s="3"/>
      <c r="C7" s="3"/>
      <c r="D7" s="3"/>
      <c r="E7" s="86" t="s">
        <v>14</v>
      </c>
      <c r="F7" s="87"/>
      <c r="G7" s="88"/>
      <c r="H7" s="49">
        <f>SUM(H6:H6)</f>
        <v>0</v>
      </c>
    </row>
    <row r="8" spans="1:8" ht="24.95" customHeight="1" x14ac:dyDescent="0.25">
      <c r="A8" s="3"/>
      <c r="B8" s="3"/>
      <c r="C8" s="3"/>
      <c r="D8" s="3"/>
      <c r="E8" s="89" t="s">
        <v>91</v>
      </c>
      <c r="F8" s="90"/>
      <c r="G8" s="91"/>
      <c r="H8" s="50">
        <f>ROUND((H7*0.08),2)</f>
        <v>0</v>
      </c>
    </row>
    <row r="9" spans="1:8" ht="24.95" customHeight="1" thickBot="1" x14ac:dyDescent="0.3">
      <c r="A9" s="3"/>
      <c r="B9" s="3"/>
      <c r="C9" s="3"/>
      <c r="D9" s="3"/>
      <c r="E9" s="76" t="s">
        <v>15</v>
      </c>
      <c r="F9" s="77"/>
      <c r="G9" s="78"/>
      <c r="H9" s="51">
        <f>SUM(H7:H8)</f>
        <v>0</v>
      </c>
    </row>
    <row r="10" spans="1:8" ht="15.75" thickBot="1" x14ac:dyDescent="0.3">
      <c r="A10" s="3"/>
      <c r="B10" s="3"/>
      <c r="C10" s="3"/>
      <c r="D10" s="3"/>
      <c r="E10" s="76"/>
      <c r="F10" s="77"/>
      <c r="G10" s="78"/>
      <c r="H10" s="52"/>
    </row>
  </sheetData>
  <mergeCells count="7">
    <mergeCell ref="E10:G10"/>
    <mergeCell ref="A1:H1"/>
    <mergeCell ref="A2:H2"/>
    <mergeCell ref="A3:H3"/>
    <mergeCell ref="E8:G8"/>
    <mergeCell ref="E9:G9"/>
    <mergeCell ref="E7:G7"/>
  </mergeCells>
  <pageMargins left="0.7" right="0.7" top="0.75" bottom="0.75" header="0.3" footer="0.3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831D7-D3A9-44B6-964D-9A29B40F3409}">
  <sheetPr>
    <tabColor rgb="FF00B050"/>
    <pageSetUpPr fitToPage="1"/>
  </sheetPr>
  <dimension ref="A1:H10"/>
  <sheetViews>
    <sheetView workbookViewId="0">
      <selection activeCell="D4" sqref="D4"/>
    </sheetView>
  </sheetViews>
  <sheetFormatPr defaultRowHeight="15" x14ac:dyDescent="0.25"/>
  <cols>
    <col min="1" max="1" width="4.140625" bestFit="1" customWidth="1"/>
    <col min="2" max="2" width="20.140625" customWidth="1"/>
    <col min="3" max="3" width="13.85546875" customWidth="1"/>
    <col min="4" max="4" width="10.85546875" customWidth="1"/>
    <col min="5" max="5" width="16" customWidth="1"/>
    <col min="6" max="6" width="13" hidden="1" customWidth="1"/>
    <col min="7" max="7" width="13" customWidth="1"/>
    <col min="8" max="8" width="17.28515625" customWidth="1"/>
  </cols>
  <sheetData>
    <row r="1" spans="1:8" ht="15.75" customHeight="1" thickBot="1" x14ac:dyDescent="0.3">
      <c r="A1" s="79" t="s">
        <v>18</v>
      </c>
      <c r="B1" s="79"/>
      <c r="C1" s="79"/>
      <c r="D1" s="79"/>
      <c r="E1" s="79"/>
      <c r="F1" s="79"/>
      <c r="G1" s="79"/>
      <c r="H1" s="79"/>
    </row>
    <row r="2" spans="1:8" ht="57.75" customHeight="1" thickBot="1" x14ac:dyDescent="0.3">
      <c r="A2" s="80" t="s">
        <v>108</v>
      </c>
      <c r="B2" s="81"/>
      <c r="C2" s="81"/>
      <c r="D2" s="81"/>
      <c r="E2" s="81"/>
      <c r="F2" s="81"/>
      <c r="G2" s="81"/>
      <c r="H2" s="82"/>
    </row>
    <row r="3" spans="1:8" ht="15" customHeight="1" x14ac:dyDescent="0.25">
      <c r="A3" s="83" t="s">
        <v>98</v>
      </c>
      <c r="B3" s="84"/>
      <c r="C3" s="84"/>
      <c r="D3" s="84"/>
      <c r="E3" s="84"/>
      <c r="F3" s="84"/>
      <c r="G3" s="84"/>
      <c r="H3" s="85"/>
    </row>
    <row r="4" spans="1:8" ht="45" x14ac:dyDescent="0.25">
      <c r="A4" s="44" t="s">
        <v>1</v>
      </c>
      <c r="B4" s="1" t="s">
        <v>2</v>
      </c>
      <c r="C4" s="1" t="s">
        <v>3</v>
      </c>
      <c r="D4" s="1" t="s">
        <v>113</v>
      </c>
      <c r="E4" s="1" t="s">
        <v>4</v>
      </c>
      <c r="F4" s="1" t="s">
        <v>101</v>
      </c>
      <c r="G4" s="1" t="s">
        <v>5</v>
      </c>
      <c r="H4" s="45" t="s">
        <v>6</v>
      </c>
    </row>
    <row r="5" spans="1:8" x14ac:dyDescent="0.25">
      <c r="A5" s="46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/>
      <c r="G5" s="53" t="s">
        <v>12</v>
      </c>
      <c r="H5" s="47" t="s">
        <v>13</v>
      </c>
    </row>
    <row r="6" spans="1:8" ht="30.75" thickBot="1" x14ac:dyDescent="0.3">
      <c r="A6" s="48">
        <v>1</v>
      </c>
      <c r="B6" s="67" t="s">
        <v>112</v>
      </c>
      <c r="C6" s="67" t="s">
        <v>103</v>
      </c>
      <c r="D6" s="67">
        <v>90</v>
      </c>
      <c r="E6" s="72">
        <v>90</v>
      </c>
      <c r="F6" s="68">
        <v>247</v>
      </c>
      <c r="G6" s="69"/>
      <c r="H6" s="70"/>
    </row>
    <row r="7" spans="1:8" ht="24.95" customHeight="1" x14ac:dyDescent="0.25">
      <c r="A7" s="3"/>
      <c r="B7" s="3"/>
      <c r="C7" s="3"/>
      <c r="D7" s="3"/>
      <c r="E7" s="86" t="s">
        <v>14</v>
      </c>
      <c r="F7" s="87"/>
      <c r="G7" s="88"/>
      <c r="H7" s="49">
        <f>SUM(H6:H6)</f>
        <v>0</v>
      </c>
    </row>
    <row r="8" spans="1:8" ht="24.95" customHeight="1" x14ac:dyDescent="0.25">
      <c r="A8" s="3"/>
      <c r="B8" s="3"/>
      <c r="C8" s="3"/>
      <c r="D8" s="3"/>
      <c r="E8" s="89" t="s">
        <v>91</v>
      </c>
      <c r="F8" s="90"/>
      <c r="G8" s="91"/>
      <c r="H8" s="50">
        <f>ROUND((H7*0.08),2)</f>
        <v>0</v>
      </c>
    </row>
    <row r="9" spans="1:8" ht="24.95" customHeight="1" thickBot="1" x14ac:dyDescent="0.3">
      <c r="A9" s="3"/>
      <c r="B9" s="3"/>
      <c r="C9" s="3"/>
      <c r="D9" s="3"/>
      <c r="E9" s="76" t="s">
        <v>15</v>
      </c>
      <c r="F9" s="77"/>
      <c r="G9" s="78"/>
      <c r="H9" s="51">
        <f>SUM(H7:H8)</f>
        <v>0</v>
      </c>
    </row>
    <row r="10" spans="1:8" ht="15.75" thickBot="1" x14ac:dyDescent="0.3">
      <c r="A10" s="3"/>
      <c r="B10" s="3"/>
      <c r="C10" s="3"/>
      <c r="D10" s="3"/>
      <c r="E10" s="76"/>
      <c r="F10" s="77"/>
      <c r="G10" s="78"/>
      <c r="H10" s="52"/>
    </row>
  </sheetData>
  <mergeCells count="7">
    <mergeCell ref="E10:G10"/>
    <mergeCell ref="A1:H1"/>
    <mergeCell ref="A2:H2"/>
    <mergeCell ref="A3:H3"/>
    <mergeCell ref="E8:G8"/>
    <mergeCell ref="E9:G9"/>
    <mergeCell ref="E7:G7"/>
  </mergeCells>
  <pageMargins left="0.7" right="0.7" top="0.75" bottom="0.75" header="0.3" footer="0.3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10AA3-39EF-4B36-A918-16AD7810ED80}">
  <sheetPr>
    <tabColor rgb="FF00B050"/>
    <pageSetUpPr fitToPage="1"/>
  </sheetPr>
  <dimension ref="A1:H10"/>
  <sheetViews>
    <sheetView workbookViewId="0">
      <selection activeCell="D4" sqref="D4"/>
    </sheetView>
  </sheetViews>
  <sheetFormatPr defaultRowHeight="15" x14ac:dyDescent="0.25"/>
  <cols>
    <col min="1" max="1" width="4.140625" bestFit="1" customWidth="1"/>
    <col min="2" max="2" width="20.140625" customWidth="1"/>
    <col min="3" max="3" width="11.85546875" customWidth="1"/>
    <col min="4" max="4" width="11.28515625" customWidth="1"/>
    <col min="5" max="5" width="16" customWidth="1"/>
    <col min="6" max="6" width="13" hidden="1" customWidth="1"/>
    <col min="7" max="7" width="13" customWidth="1"/>
    <col min="8" max="8" width="17.28515625" customWidth="1"/>
  </cols>
  <sheetData>
    <row r="1" spans="1:8" ht="15.75" customHeight="1" thickBot="1" x14ac:dyDescent="0.3">
      <c r="A1" s="79" t="s">
        <v>20</v>
      </c>
      <c r="B1" s="79"/>
      <c r="C1" s="79"/>
      <c r="D1" s="79"/>
      <c r="E1" s="79"/>
      <c r="F1" s="79"/>
      <c r="G1" s="79"/>
      <c r="H1" s="79"/>
    </row>
    <row r="2" spans="1:8" ht="63" customHeight="1" thickBot="1" x14ac:dyDescent="0.3">
      <c r="A2" s="80" t="s">
        <v>109</v>
      </c>
      <c r="B2" s="81"/>
      <c r="C2" s="81"/>
      <c r="D2" s="81"/>
      <c r="E2" s="81"/>
      <c r="F2" s="81"/>
      <c r="G2" s="81"/>
      <c r="H2" s="82"/>
    </row>
    <row r="3" spans="1:8" ht="15" customHeight="1" x14ac:dyDescent="0.25">
      <c r="A3" s="83" t="s">
        <v>98</v>
      </c>
      <c r="B3" s="84"/>
      <c r="C3" s="84"/>
      <c r="D3" s="84"/>
      <c r="E3" s="84"/>
      <c r="F3" s="84"/>
      <c r="G3" s="84"/>
      <c r="H3" s="85"/>
    </row>
    <row r="4" spans="1:8" ht="45" x14ac:dyDescent="0.25">
      <c r="A4" s="44" t="s">
        <v>1</v>
      </c>
      <c r="B4" s="1" t="s">
        <v>2</v>
      </c>
      <c r="C4" s="1" t="s">
        <v>3</v>
      </c>
      <c r="D4" s="1" t="s">
        <v>113</v>
      </c>
      <c r="E4" s="1" t="s">
        <v>4</v>
      </c>
      <c r="F4" s="1" t="s">
        <v>101</v>
      </c>
      <c r="G4" s="1" t="s">
        <v>5</v>
      </c>
      <c r="H4" s="45" t="s">
        <v>6</v>
      </c>
    </row>
    <row r="5" spans="1:8" x14ac:dyDescent="0.25">
      <c r="A5" s="46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/>
      <c r="G5" s="53" t="s">
        <v>12</v>
      </c>
      <c r="H5" s="47" t="s">
        <v>13</v>
      </c>
    </row>
    <row r="6" spans="1:8" ht="30.75" thickBot="1" x14ac:dyDescent="0.3">
      <c r="A6" s="48">
        <v>1</v>
      </c>
      <c r="B6" s="67" t="s">
        <v>112</v>
      </c>
      <c r="C6" s="67" t="s">
        <v>103</v>
      </c>
      <c r="D6" s="67">
        <v>90</v>
      </c>
      <c r="E6" s="72">
        <v>90</v>
      </c>
      <c r="F6" s="68">
        <v>247</v>
      </c>
      <c r="G6" s="69"/>
      <c r="H6" s="70"/>
    </row>
    <row r="7" spans="1:8" ht="24.95" customHeight="1" x14ac:dyDescent="0.25">
      <c r="A7" s="3"/>
      <c r="B7" s="3"/>
      <c r="C7" s="3"/>
      <c r="D7" s="3"/>
      <c r="E7" s="86" t="s">
        <v>14</v>
      </c>
      <c r="F7" s="87"/>
      <c r="G7" s="88"/>
      <c r="H7" s="49">
        <f>SUM(H6:H6)</f>
        <v>0</v>
      </c>
    </row>
    <row r="8" spans="1:8" ht="24.95" customHeight="1" x14ac:dyDescent="0.25">
      <c r="A8" s="3"/>
      <c r="B8" s="3"/>
      <c r="C8" s="3"/>
      <c r="D8" s="3"/>
      <c r="E8" s="89" t="s">
        <v>91</v>
      </c>
      <c r="F8" s="90"/>
      <c r="G8" s="91"/>
      <c r="H8" s="50"/>
    </row>
    <row r="9" spans="1:8" ht="24.95" customHeight="1" thickBot="1" x14ac:dyDescent="0.3">
      <c r="A9" s="3"/>
      <c r="B9" s="3"/>
      <c r="C9" s="3"/>
      <c r="D9" s="3"/>
      <c r="E9" s="76" t="s">
        <v>15</v>
      </c>
      <c r="F9" s="77"/>
      <c r="G9" s="78"/>
      <c r="H9" s="51">
        <f>SUM(H7:H8)</f>
        <v>0</v>
      </c>
    </row>
    <row r="10" spans="1:8" ht="15.75" thickBot="1" x14ac:dyDescent="0.3">
      <c r="E10" s="76"/>
      <c r="F10" s="77"/>
      <c r="G10" s="78"/>
      <c r="H10" s="52"/>
    </row>
  </sheetData>
  <mergeCells count="7">
    <mergeCell ref="E10:G10"/>
    <mergeCell ref="A1:H1"/>
    <mergeCell ref="A2:H2"/>
    <mergeCell ref="A3:H3"/>
    <mergeCell ref="E8:G8"/>
    <mergeCell ref="E9:G9"/>
    <mergeCell ref="E7:G7"/>
  </mergeCells>
  <pageMargins left="0.7" right="0.7" top="0.75" bottom="0.75" header="0.3" footer="0.3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DB98B-0707-4236-8C58-54CB70BCEFFD}">
  <sheetPr>
    <tabColor rgb="FF00B050"/>
    <pageSetUpPr fitToPage="1"/>
  </sheetPr>
  <dimension ref="A1:H10"/>
  <sheetViews>
    <sheetView workbookViewId="0">
      <selection activeCell="D4" sqref="D4"/>
    </sheetView>
  </sheetViews>
  <sheetFormatPr defaultRowHeight="15" x14ac:dyDescent="0.25"/>
  <cols>
    <col min="1" max="1" width="4.140625" bestFit="1" customWidth="1"/>
    <col min="2" max="2" width="20.140625" customWidth="1"/>
    <col min="3" max="3" width="12.85546875" customWidth="1"/>
    <col min="4" max="4" width="11" customWidth="1"/>
    <col min="5" max="5" width="16" customWidth="1"/>
    <col min="6" max="6" width="13" hidden="1" customWidth="1"/>
    <col min="7" max="7" width="13" customWidth="1"/>
    <col min="8" max="8" width="17.28515625" customWidth="1"/>
  </cols>
  <sheetData>
    <row r="1" spans="1:8" ht="15.75" customHeight="1" thickBot="1" x14ac:dyDescent="0.3">
      <c r="A1" s="79" t="s">
        <v>21</v>
      </c>
      <c r="B1" s="79"/>
      <c r="C1" s="79"/>
      <c r="D1" s="79"/>
      <c r="E1" s="79"/>
      <c r="F1" s="79"/>
      <c r="G1" s="79"/>
      <c r="H1" s="79"/>
    </row>
    <row r="2" spans="1:8" ht="57.75" customHeight="1" thickBot="1" x14ac:dyDescent="0.3">
      <c r="A2" s="80" t="s">
        <v>110</v>
      </c>
      <c r="B2" s="81"/>
      <c r="C2" s="81"/>
      <c r="D2" s="81"/>
      <c r="E2" s="81"/>
      <c r="F2" s="81"/>
      <c r="G2" s="81"/>
      <c r="H2" s="82"/>
    </row>
    <row r="3" spans="1:8" ht="15" customHeight="1" x14ac:dyDescent="0.25">
      <c r="A3" s="83" t="s">
        <v>98</v>
      </c>
      <c r="B3" s="84"/>
      <c r="C3" s="84"/>
      <c r="D3" s="84"/>
      <c r="E3" s="84"/>
      <c r="F3" s="84"/>
      <c r="G3" s="84"/>
      <c r="H3" s="85"/>
    </row>
    <row r="4" spans="1:8" ht="45" x14ac:dyDescent="0.25">
      <c r="A4" s="44" t="s">
        <v>1</v>
      </c>
      <c r="B4" s="1" t="s">
        <v>2</v>
      </c>
      <c r="C4" s="1" t="s">
        <v>3</v>
      </c>
      <c r="D4" s="1" t="s">
        <v>113</v>
      </c>
      <c r="E4" s="1" t="s">
        <v>4</v>
      </c>
      <c r="F4" s="1" t="s">
        <v>101</v>
      </c>
      <c r="G4" s="1" t="s">
        <v>5</v>
      </c>
      <c r="H4" s="45" t="s">
        <v>6</v>
      </c>
    </row>
    <row r="5" spans="1:8" x14ac:dyDescent="0.25">
      <c r="A5" s="46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/>
      <c r="G5" s="53" t="s">
        <v>12</v>
      </c>
      <c r="H5" s="47" t="s">
        <v>13</v>
      </c>
    </row>
    <row r="6" spans="1:8" ht="30.75" thickBot="1" x14ac:dyDescent="0.3">
      <c r="A6" s="48">
        <v>1</v>
      </c>
      <c r="B6" s="67" t="s">
        <v>112</v>
      </c>
      <c r="C6" s="67" t="s">
        <v>102</v>
      </c>
      <c r="D6" s="67">
        <v>90</v>
      </c>
      <c r="E6" s="72">
        <v>90</v>
      </c>
      <c r="F6" s="68">
        <v>247</v>
      </c>
      <c r="G6" s="69"/>
      <c r="H6" s="70"/>
    </row>
    <row r="7" spans="1:8" ht="24.95" customHeight="1" x14ac:dyDescent="0.25">
      <c r="A7" s="3"/>
      <c r="B7" s="3"/>
      <c r="C7" s="3"/>
      <c r="D7" s="3"/>
      <c r="E7" s="86" t="s">
        <v>14</v>
      </c>
      <c r="F7" s="87"/>
      <c r="G7" s="88"/>
      <c r="H7" s="49">
        <f>SUM(H6:H6)</f>
        <v>0</v>
      </c>
    </row>
    <row r="8" spans="1:8" ht="24.95" customHeight="1" x14ac:dyDescent="0.25">
      <c r="A8" s="3"/>
      <c r="B8" s="3"/>
      <c r="C8" s="3"/>
      <c r="D8" s="3"/>
      <c r="E8" s="89" t="s">
        <v>91</v>
      </c>
      <c r="F8" s="90"/>
      <c r="G8" s="91"/>
      <c r="H8" s="50">
        <f>ROUND((H7*0.08),2)</f>
        <v>0</v>
      </c>
    </row>
    <row r="9" spans="1:8" ht="24.95" customHeight="1" thickBot="1" x14ac:dyDescent="0.3">
      <c r="A9" s="3"/>
      <c r="B9" s="3"/>
      <c r="C9" s="3"/>
      <c r="D9" s="3"/>
      <c r="E9" s="76" t="s">
        <v>15</v>
      </c>
      <c r="F9" s="77"/>
      <c r="G9" s="78"/>
      <c r="H9" s="51">
        <f>SUM(H7:H8)</f>
        <v>0</v>
      </c>
    </row>
    <row r="10" spans="1:8" ht="15.75" thickBot="1" x14ac:dyDescent="0.3">
      <c r="A10" s="3"/>
      <c r="B10" s="3"/>
      <c r="C10" s="3"/>
      <c r="D10" s="3"/>
      <c r="E10" s="76"/>
      <c r="F10" s="77"/>
      <c r="G10" s="78"/>
      <c r="H10" s="52"/>
    </row>
  </sheetData>
  <mergeCells count="7">
    <mergeCell ref="E10:G10"/>
    <mergeCell ref="A1:H1"/>
    <mergeCell ref="A2:H2"/>
    <mergeCell ref="A3:H3"/>
    <mergeCell ref="E8:G8"/>
    <mergeCell ref="E9:G9"/>
    <mergeCell ref="E7:G7"/>
  </mergeCells>
  <pageMargins left="0.7" right="0.7" top="0.75" bottom="0.75" header="0.3" footer="0.3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A9E78-F62C-41F0-B6F2-224E31C766DE}">
  <sheetPr>
    <tabColor rgb="FF00B050"/>
    <pageSetUpPr fitToPage="1"/>
  </sheetPr>
  <dimension ref="A1:H10"/>
  <sheetViews>
    <sheetView workbookViewId="0">
      <selection activeCell="E6" sqref="E6"/>
    </sheetView>
  </sheetViews>
  <sheetFormatPr defaultRowHeight="15" x14ac:dyDescent="0.25"/>
  <cols>
    <col min="1" max="1" width="4.140625" bestFit="1" customWidth="1"/>
    <col min="2" max="2" width="20.140625" customWidth="1"/>
    <col min="3" max="3" width="12.140625" customWidth="1"/>
    <col min="4" max="4" width="10.7109375" customWidth="1"/>
    <col min="5" max="5" width="16" customWidth="1"/>
    <col min="6" max="6" width="13" hidden="1" customWidth="1"/>
    <col min="7" max="7" width="13" customWidth="1"/>
    <col min="8" max="8" width="17.28515625" customWidth="1"/>
  </cols>
  <sheetData>
    <row r="1" spans="1:8" ht="15.75" customHeight="1" thickBot="1" x14ac:dyDescent="0.3">
      <c r="A1" s="79" t="s">
        <v>22</v>
      </c>
      <c r="B1" s="79"/>
      <c r="C1" s="79"/>
      <c r="D1" s="79"/>
      <c r="E1" s="79"/>
      <c r="F1" s="79"/>
      <c r="G1" s="79"/>
      <c r="H1" s="79"/>
    </row>
    <row r="2" spans="1:8" ht="66" customHeight="1" thickBot="1" x14ac:dyDescent="0.3">
      <c r="A2" s="80" t="s">
        <v>111</v>
      </c>
      <c r="B2" s="81"/>
      <c r="C2" s="81"/>
      <c r="D2" s="81"/>
      <c r="E2" s="81"/>
      <c r="F2" s="81"/>
      <c r="G2" s="81"/>
      <c r="H2" s="82"/>
    </row>
    <row r="3" spans="1:8" ht="15" customHeight="1" x14ac:dyDescent="0.25">
      <c r="A3" s="83" t="s">
        <v>98</v>
      </c>
      <c r="B3" s="84"/>
      <c r="C3" s="84"/>
      <c r="D3" s="84"/>
      <c r="E3" s="84"/>
      <c r="F3" s="84"/>
      <c r="G3" s="84"/>
      <c r="H3" s="85"/>
    </row>
    <row r="4" spans="1:8" ht="45" x14ac:dyDescent="0.25">
      <c r="A4" s="44" t="s">
        <v>1</v>
      </c>
      <c r="B4" s="1" t="s">
        <v>2</v>
      </c>
      <c r="C4" s="1" t="s">
        <v>3</v>
      </c>
      <c r="D4" s="1" t="s">
        <v>113</v>
      </c>
      <c r="E4" s="1" t="s">
        <v>4</v>
      </c>
      <c r="F4" s="1" t="s">
        <v>101</v>
      </c>
      <c r="G4" s="1" t="s">
        <v>5</v>
      </c>
      <c r="H4" s="45" t="s">
        <v>6</v>
      </c>
    </row>
    <row r="5" spans="1:8" x14ac:dyDescent="0.25">
      <c r="A5" s="46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/>
      <c r="G5" s="53" t="s">
        <v>12</v>
      </c>
      <c r="H5" s="47" t="s">
        <v>13</v>
      </c>
    </row>
    <row r="6" spans="1:8" ht="30.75" thickBot="1" x14ac:dyDescent="0.3">
      <c r="A6" s="48">
        <v>1</v>
      </c>
      <c r="B6" s="67" t="s">
        <v>112</v>
      </c>
      <c r="C6" s="67" t="s">
        <v>102</v>
      </c>
      <c r="D6" s="67">
        <v>90</v>
      </c>
      <c r="E6" s="72">
        <v>90</v>
      </c>
      <c r="F6" s="68">
        <v>247</v>
      </c>
      <c r="G6" s="69"/>
      <c r="H6" s="70"/>
    </row>
    <row r="7" spans="1:8" ht="24.95" customHeight="1" x14ac:dyDescent="0.25">
      <c r="A7" s="3"/>
      <c r="B7" s="3"/>
      <c r="C7" s="3"/>
      <c r="D7" s="3"/>
      <c r="E7" s="86" t="s">
        <v>14</v>
      </c>
      <c r="F7" s="87"/>
      <c r="G7" s="88"/>
      <c r="H7" s="49">
        <f>SUM(H6:H6)</f>
        <v>0</v>
      </c>
    </row>
    <row r="8" spans="1:8" ht="24.95" customHeight="1" x14ac:dyDescent="0.25">
      <c r="A8" s="3"/>
      <c r="B8" s="3"/>
      <c r="C8" s="3"/>
      <c r="D8" s="3"/>
      <c r="E8" s="89" t="s">
        <v>91</v>
      </c>
      <c r="F8" s="90"/>
      <c r="G8" s="91"/>
      <c r="H8" s="50">
        <f>ROUND((H7*0.08),2)</f>
        <v>0</v>
      </c>
    </row>
    <row r="9" spans="1:8" ht="24.95" customHeight="1" thickBot="1" x14ac:dyDescent="0.3">
      <c r="A9" s="3"/>
      <c r="B9" s="3"/>
      <c r="C9" s="3"/>
      <c r="D9" s="3"/>
      <c r="E9" s="76" t="s">
        <v>15</v>
      </c>
      <c r="F9" s="77"/>
      <c r="G9" s="78"/>
      <c r="H9" s="51">
        <f>SUM(H7:H8)</f>
        <v>0</v>
      </c>
    </row>
    <row r="10" spans="1:8" ht="15.75" thickBot="1" x14ac:dyDescent="0.3">
      <c r="A10" s="3"/>
      <c r="B10" s="3"/>
      <c r="C10" s="3"/>
      <c r="D10" s="3"/>
      <c r="E10" s="76"/>
      <c r="F10" s="77"/>
      <c r="G10" s="78"/>
      <c r="H10" s="52"/>
    </row>
  </sheetData>
  <mergeCells count="7">
    <mergeCell ref="E10:G10"/>
    <mergeCell ref="A1:H1"/>
    <mergeCell ref="A2:H2"/>
    <mergeCell ref="A3:H3"/>
    <mergeCell ref="E8:G8"/>
    <mergeCell ref="E9:G9"/>
    <mergeCell ref="E7:G7"/>
  </mergeCells>
  <pageMargins left="0.7" right="0.7" top="0.75" bottom="0.75" header="0.3" footer="0.3"/>
  <pageSetup paperSize="9" scale="9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0471F-904E-47E6-BC90-A07C64AFB954}">
  <sheetPr>
    <tabColor rgb="FF00B050"/>
    <pageSetUpPr fitToPage="1"/>
  </sheetPr>
  <dimension ref="A1:H10"/>
  <sheetViews>
    <sheetView tabSelected="1" workbookViewId="0">
      <selection activeCell="A2" sqref="A2:H2"/>
    </sheetView>
  </sheetViews>
  <sheetFormatPr defaultRowHeight="15" x14ac:dyDescent="0.25"/>
  <cols>
    <col min="1" max="1" width="4.140625" bestFit="1" customWidth="1"/>
    <col min="2" max="2" width="20.140625" customWidth="1"/>
    <col min="3" max="3" width="13.28515625" customWidth="1"/>
    <col min="4" max="4" width="10" customWidth="1"/>
    <col min="5" max="5" width="16" customWidth="1"/>
    <col min="6" max="6" width="13" hidden="1" customWidth="1"/>
    <col min="7" max="7" width="13" customWidth="1"/>
    <col min="8" max="8" width="17.28515625" customWidth="1"/>
  </cols>
  <sheetData>
    <row r="1" spans="1:8" ht="15.75" customHeight="1" thickBot="1" x14ac:dyDescent="0.3">
      <c r="A1" s="79" t="s">
        <v>23</v>
      </c>
      <c r="B1" s="79"/>
      <c r="C1" s="79"/>
      <c r="D1" s="79"/>
      <c r="E1" s="79"/>
      <c r="F1" s="79"/>
      <c r="G1" s="79"/>
      <c r="H1" s="79"/>
    </row>
    <row r="2" spans="1:8" ht="60.75" customHeight="1" thickBot="1" x14ac:dyDescent="0.3">
      <c r="A2" s="80" t="s">
        <v>114</v>
      </c>
      <c r="B2" s="81"/>
      <c r="C2" s="81"/>
      <c r="D2" s="81"/>
      <c r="E2" s="81"/>
      <c r="F2" s="81"/>
      <c r="G2" s="81"/>
      <c r="H2" s="82"/>
    </row>
    <row r="3" spans="1:8" ht="15" customHeight="1" x14ac:dyDescent="0.25">
      <c r="A3" s="83" t="s">
        <v>98</v>
      </c>
      <c r="B3" s="84"/>
      <c r="C3" s="84"/>
      <c r="D3" s="84"/>
      <c r="E3" s="84"/>
      <c r="F3" s="84"/>
      <c r="G3" s="84"/>
      <c r="H3" s="85"/>
    </row>
    <row r="4" spans="1:8" ht="45" x14ac:dyDescent="0.25">
      <c r="A4" s="44" t="s">
        <v>1</v>
      </c>
      <c r="B4" s="1" t="s">
        <v>2</v>
      </c>
      <c r="C4" s="1" t="s">
        <v>3</v>
      </c>
      <c r="D4" s="1" t="s">
        <v>113</v>
      </c>
      <c r="E4" s="1" t="s">
        <v>4</v>
      </c>
      <c r="F4" s="1" t="s">
        <v>101</v>
      </c>
      <c r="G4" s="1" t="s">
        <v>5</v>
      </c>
      <c r="H4" s="45" t="s">
        <v>6</v>
      </c>
    </row>
    <row r="5" spans="1:8" x14ac:dyDescent="0.25">
      <c r="A5" s="46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/>
      <c r="G5" s="53" t="s">
        <v>12</v>
      </c>
      <c r="H5" s="47" t="s">
        <v>13</v>
      </c>
    </row>
    <row r="6" spans="1:8" ht="30.75" thickBot="1" x14ac:dyDescent="0.3">
      <c r="A6" s="48">
        <v>1</v>
      </c>
      <c r="B6" s="67" t="s">
        <v>112</v>
      </c>
      <c r="C6" s="67" t="s">
        <v>102</v>
      </c>
      <c r="D6" s="67">
        <v>90</v>
      </c>
      <c r="E6" s="72">
        <v>90</v>
      </c>
      <c r="F6" s="68">
        <v>247</v>
      </c>
      <c r="G6" s="69"/>
      <c r="H6" s="70"/>
    </row>
    <row r="7" spans="1:8" ht="24.95" customHeight="1" x14ac:dyDescent="0.25">
      <c r="A7" s="3"/>
      <c r="B7" s="3"/>
      <c r="C7" s="3"/>
      <c r="D7" s="3"/>
      <c r="E7" s="86" t="s">
        <v>14</v>
      </c>
      <c r="F7" s="87"/>
      <c r="G7" s="88"/>
      <c r="H7" s="49">
        <f>SUM(H6:H6)</f>
        <v>0</v>
      </c>
    </row>
    <row r="8" spans="1:8" ht="24.95" customHeight="1" x14ac:dyDescent="0.25">
      <c r="A8" s="3"/>
      <c r="B8" s="3"/>
      <c r="C8" s="3"/>
      <c r="D8" s="3"/>
      <c r="E8" s="89" t="s">
        <v>91</v>
      </c>
      <c r="F8" s="90"/>
      <c r="G8" s="91"/>
      <c r="H8" s="50">
        <f>ROUND((H7*0.08),2)</f>
        <v>0</v>
      </c>
    </row>
    <row r="9" spans="1:8" ht="24.95" customHeight="1" thickBot="1" x14ac:dyDescent="0.3">
      <c r="A9" s="3"/>
      <c r="B9" s="3"/>
      <c r="C9" s="3"/>
      <c r="D9" s="3"/>
      <c r="E9" s="76" t="s">
        <v>15</v>
      </c>
      <c r="F9" s="77"/>
      <c r="G9" s="78"/>
      <c r="H9" s="51">
        <f>SUM(H7:H8)</f>
        <v>0</v>
      </c>
    </row>
    <row r="10" spans="1:8" ht="15.75" thickBot="1" x14ac:dyDescent="0.3">
      <c r="A10" s="3"/>
      <c r="B10" s="3"/>
      <c r="C10" s="3"/>
      <c r="D10" s="3"/>
      <c r="E10" s="76"/>
      <c r="F10" s="77"/>
      <c r="G10" s="78"/>
      <c r="H10" s="52"/>
    </row>
  </sheetData>
  <mergeCells count="7">
    <mergeCell ref="E10:G10"/>
    <mergeCell ref="A1:H1"/>
    <mergeCell ref="A2:H2"/>
    <mergeCell ref="A3:H3"/>
    <mergeCell ref="E8:G8"/>
    <mergeCell ref="E9:G9"/>
    <mergeCell ref="E7:G7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29</vt:i4>
      </vt:variant>
    </vt:vector>
  </HeadingPairs>
  <TitlesOfParts>
    <vt:vector size="2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Arkusz1</vt:lpstr>
      <vt:lpstr>zestawienie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mtatur</dc:creator>
  <cp:lastModifiedBy>MZDW Karolina Osica</cp:lastModifiedBy>
  <cp:lastPrinted>2025-03-10T10:46:41Z</cp:lastPrinted>
  <dcterms:created xsi:type="dcterms:W3CDTF">2021-12-20T10:30:15Z</dcterms:created>
  <dcterms:modified xsi:type="dcterms:W3CDTF">2025-03-10T10:46:45Z</dcterms:modified>
</cp:coreProperties>
</file>