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rutkowska8976\AppData\Local\Microsoft\Windows\INetCache\Content.Outlook\OI74VF1X\"/>
    </mc:Choice>
  </mc:AlternateContent>
  <xr:revisionPtr revIDLastSave="0" documentId="13_ncr:1_{A68AB6CF-FC13-469B-8318-4504122DFF50}" xr6:coauthVersionLast="36" xr6:coauthVersionMax="36" xr10:uidLastSave="{00000000-0000-0000-0000-000000000000}"/>
  <bookViews>
    <workbookView xWindow="0" yWindow="0" windowWidth="28800" windowHeight="11400" activeTab="3" xr2:uid="{00000000-000D-0000-FFFF-FFFF00000000}"/>
  </bookViews>
  <sheets>
    <sheet name="CZĘŚĆ I " sheetId="1" r:id="rId1"/>
    <sheet name="CZĘŚĆ II" sheetId="5" r:id="rId2"/>
    <sheet name="CZĘŚĆ III " sheetId="6" r:id="rId3"/>
    <sheet name="CZĘŚĆ IV " sheetId="8" r:id="rId4"/>
    <sheet name="CZĘŚĆ V" sheetId="10" r:id="rId5"/>
    <sheet name="CZĘŚĆ  VI" sheetId="11" r:id="rId6"/>
  </sheets>
  <definedNames>
    <definedName name="_xlnm.Print_Area" localSheetId="5">'CZĘŚĆ  VI'!$A$1:$N$33</definedName>
    <definedName name="_xlnm.Print_Area" localSheetId="0">'CZĘŚĆ I '!$A$1:$O$230</definedName>
    <definedName name="_xlnm.Print_Area" localSheetId="1">'CZĘŚĆ II'!$A$1:$O$76</definedName>
    <definedName name="_xlnm.Print_Area" localSheetId="2">'CZĘŚĆ III '!$A$1:$O$85</definedName>
    <definedName name="_xlnm.Print_Area" localSheetId="3">'CZĘŚĆ IV '!$A$1:$O$116</definedName>
    <definedName name="_xlnm.Print_Area" localSheetId="4">'CZĘŚĆ V'!$A$1:$M$56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5" i="8" l="1"/>
  <c r="J116" i="8" s="1"/>
  <c r="I115" i="8"/>
  <c r="H115" i="8"/>
  <c r="H53" i="10" l="1"/>
  <c r="H54" i="10"/>
  <c r="L54" i="10"/>
  <c r="M54" i="10"/>
  <c r="K54" i="10"/>
  <c r="J54" i="10"/>
  <c r="J55" i="10"/>
  <c r="I55" i="10"/>
  <c r="L24" i="11" l="1"/>
  <c r="K24" i="11"/>
  <c r="J24" i="11"/>
  <c r="N24" i="11" s="1"/>
  <c r="I24" i="11"/>
  <c r="M24" i="11" s="1"/>
  <c r="L13" i="11"/>
  <c r="K13" i="11"/>
  <c r="J13" i="11"/>
  <c r="N13" i="11" s="1"/>
  <c r="I13" i="11"/>
  <c r="M13" i="11" s="1"/>
  <c r="K40" i="10"/>
  <c r="J40" i="10"/>
  <c r="I40" i="10"/>
  <c r="M40" i="10" s="1"/>
  <c r="H40" i="10"/>
  <c r="L40" i="10" s="1"/>
  <c r="K27" i="10"/>
  <c r="J27" i="10"/>
  <c r="I27" i="10"/>
  <c r="H27" i="10"/>
  <c r="K14" i="10"/>
  <c r="J14" i="10"/>
  <c r="I14" i="10"/>
  <c r="M14" i="10" s="1"/>
  <c r="H14" i="10"/>
  <c r="L14" i="10" s="1"/>
  <c r="K101" i="8"/>
  <c r="K88" i="8"/>
  <c r="K87" i="8"/>
  <c r="K89" i="8"/>
  <c r="K90" i="8"/>
  <c r="K91" i="8"/>
  <c r="K92" i="8"/>
  <c r="K93" i="8"/>
  <c r="K94" i="8"/>
  <c r="K59" i="8"/>
  <c r="K55" i="8"/>
  <c r="K56" i="8"/>
  <c r="K57" i="8"/>
  <c r="K58" i="8"/>
  <c r="K60" i="8"/>
  <c r="K61" i="8"/>
  <c r="K54" i="8"/>
  <c r="J54" i="8"/>
  <c r="I54" i="8"/>
  <c r="H54" i="8"/>
  <c r="J48" i="8"/>
  <c r="K48" i="8"/>
  <c r="L48" i="8"/>
  <c r="M48" i="8"/>
  <c r="M47" i="8"/>
  <c r="L47" i="8"/>
  <c r="K47" i="8"/>
  <c r="K41" i="8"/>
  <c r="J41" i="8"/>
  <c r="I41" i="8"/>
  <c r="H41" i="8"/>
  <c r="L41" i="8" s="1"/>
  <c r="J14" i="8"/>
  <c r="N14" i="8" s="1"/>
  <c r="K14" i="8"/>
  <c r="L15" i="8"/>
  <c r="L14" i="8"/>
  <c r="M15" i="8"/>
  <c r="M14" i="8"/>
  <c r="K28" i="8"/>
  <c r="K27" i="8"/>
  <c r="K25" i="8"/>
  <c r="K23" i="8"/>
  <c r="K22" i="8"/>
  <c r="K24" i="8"/>
  <c r="K26" i="8"/>
  <c r="K21" i="8"/>
  <c r="J21" i="8"/>
  <c r="I21" i="8"/>
  <c r="H21" i="8"/>
  <c r="O14" i="8"/>
  <c r="M57" i="6"/>
  <c r="L57" i="6"/>
  <c r="K57" i="6"/>
  <c r="O57" i="6" s="1"/>
  <c r="J57" i="6"/>
  <c r="N57" i="6" s="1"/>
  <c r="K47" i="5"/>
  <c r="J47" i="5"/>
  <c r="I47" i="5"/>
  <c r="M47" i="5" s="1"/>
  <c r="H47" i="5"/>
  <c r="L47" i="5" s="1"/>
  <c r="K53" i="5"/>
  <c r="J53" i="5"/>
  <c r="M155" i="1"/>
  <c r="L155" i="1"/>
  <c r="K155" i="1"/>
  <c r="O155" i="1" s="1"/>
  <c r="J155" i="1"/>
  <c r="N155" i="1" s="1"/>
  <c r="N84" i="1"/>
  <c r="M84" i="1"/>
  <c r="L84" i="1"/>
  <c r="K84" i="1"/>
  <c r="O84" i="1" s="1"/>
  <c r="J84" i="1"/>
  <c r="K75" i="1"/>
  <c r="J75" i="1"/>
  <c r="I75" i="1"/>
  <c r="M75" i="1" s="1"/>
  <c r="H75" i="1"/>
  <c r="L75" i="1" s="1"/>
  <c r="M14" i="1"/>
  <c r="L14" i="1"/>
  <c r="K14" i="1"/>
  <c r="O14" i="1" s="1"/>
  <c r="J14" i="1"/>
  <c r="N14" i="1" s="1"/>
  <c r="L21" i="8" l="1"/>
  <c r="M21" i="8"/>
  <c r="H74" i="6"/>
  <c r="L74" i="6" s="1"/>
  <c r="K74" i="6"/>
  <c r="J74" i="6"/>
  <c r="J28" i="10" l="1"/>
  <c r="K28" i="10"/>
  <c r="K30" i="10"/>
  <c r="J30" i="10"/>
  <c r="M20" i="1" l="1"/>
  <c r="M15" i="1"/>
  <c r="L15" i="1"/>
  <c r="L25" i="11" l="1"/>
  <c r="L26" i="11"/>
  <c r="L27" i="11"/>
  <c r="N27" i="11" s="1"/>
  <c r="L28" i="11"/>
  <c r="N28" i="11" s="1"/>
  <c r="L29" i="11"/>
  <c r="L30" i="11"/>
  <c r="L31" i="11"/>
  <c r="N31" i="11" s="1"/>
  <c r="K25" i="11"/>
  <c r="K32" i="11" s="1"/>
  <c r="K26" i="11"/>
  <c r="K27" i="11"/>
  <c r="K28" i="11"/>
  <c r="M28" i="11" s="1"/>
  <c r="K29" i="11"/>
  <c r="K30" i="11"/>
  <c r="K31" i="11"/>
  <c r="J25" i="11"/>
  <c r="J32" i="11" s="1"/>
  <c r="J26" i="11"/>
  <c r="N26" i="11" s="1"/>
  <c r="J27" i="11"/>
  <c r="J28" i="11"/>
  <c r="J29" i="11"/>
  <c r="J30" i="11"/>
  <c r="N30" i="11" s="1"/>
  <c r="J31" i="11"/>
  <c r="I25" i="11"/>
  <c r="I26" i="11"/>
  <c r="M26" i="11" s="1"/>
  <c r="I27" i="11"/>
  <c r="M27" i="11" s="1"/>
  <c r="I28" i="11"/>
  <c r="I29" i="11"/>
  <c r="M29" i="11" s="1"/>
  <c r="I30" i="11"/>
  <c r="I31" i="11"/>
  <c r="M25" i="11"/>
  <c r="L18" i="11"/>
  <c r="K18" i="11"/>
  <c r="J18" i="11"/>
  <c r="I18" i="11"/>
  <c r="M18" i="11" s="1"/>
  <c r="L14" i="11"/>
  <c r="L21" i="11" s="1"/>
  <c r="L15" i="11"/>
  <c r="L16" i="11"/>
  <c r="L17" i="11"/>
  <c r="L19" i="11"/>
  <c r="L20" i="11"/>
  <c r="K14" i="11"/>
  <c r="K15" i="11"/>
  <c r="K16" i="11"/>
  <c r="K21" i="11" s="1"/>
  <c r="K17" i="11"/>
  <c r="K19" i="11"/>
  <c r="K20" i="11"/>
  <c r="J14" i="11"/>
  <c r="J21" i="11" s="1"/>
  <c r="J15" i="11"/>
  <c r="N15" i="11" s="1"/>
  <c r="J16" i="11"/>
  <c r="N16" i="11" s="1"/>
  <c r="J17" i="11"/>
  <c r="N17" i="11" s="1"/>
  <c r="J19" i="11"/>
  <c r="N19" i="11" s="1"/>
  <c r="J20" i="11"/>
  <c r="N20" i="11" s="1"/>
  <c r="I14" i="11"/>
  <c r="M14" i="11" s="1"/>
  <c r="I15" i="11"/>
  <c r="M15" i="11" s="1"/>
  <c r="I16" i="11"/>
  <c r="M16" i="11" s="1"/>
  <c r="I17" i="11"/>
  <c r="M17" i="11" s="1"/>
  <c r="I19" i="11"/>
  <c r="M19" i="11" s="1"/>
  <c r="I20" i="11"/>
  <c r="M20" i="11" s="1"/>
  <c r="I32" i="11" l="1"/>
  <c r="I21" i="11"/>
  <c r="I33" i="11" s="1"/>
  <c r="N14" i="11"/>
  <c r="N21" i="11" s="1"/>
  <c r="M21" i="11"/>
  <c r="N18" i="11"/>
  <c r="M30" i="11"/>
  <c r="N29" i="11"/>
  <c r="N25" i="11"/>
  <c r="L32" i="11"/>
  <c r="K33" i="11"/>
  <c r="J33" i="11"/>
  <c r="N32" i="11"/>
  <c r="N33" i="11" s="1"/>
  <c r="L33" i="11"/>
  <c r="M31" i="11"/>
  <c r="M32" i="11"/>
  <c r="K55" i="10"/>
  <c r="E48" i="10"/>
  <c r="D48" i="10"/>
  <c r="K47" i="10"/>
  <c r="J47" i="10"/>
  <c r="I47" i="10"/>
  <c r="M47" i="10" s="1"/>
  <c r="H47" i="10"/>
  <c r="K46" i="10"/>
  <c r="J46" i="10"/>
  <c r="I46" i="10"/>
  <c r="M46" i="10" s="1"/>
  <c r="H46" i="10"/>
  <c r="K45" i="10"/>
  <c r="J45" i="10"/>
  <c r="I45" i="10"/>
  <c r="M45" i="10" s="1"/>
  <c r="H45" i="10"/>
  <c r="K44" i="10"/>
  <c r="J44" i="10"/>
  <c r="I44" i="10"/>
  <c r="M44" i="10" s="1"/>
  <c r="H44" i="10"/>
  <c r="K43" i="10"/>
  <c r="J43" i="10"/>
  <c r="I43" i="10"/>
  <c r="M43" i="10" s="1"/>
  <c r="H43" i="10"/>
  <c r="K42" i="10"/>
  <c r="J42" i="10"/>
  <c r="I42" i="10"/>
  <c r="M42" i="10" s="1"/>
  <c r="H42" i="10"/>
  <c r="K41" i="10"/>
  <c r="K48" i="10" s="1"/>
  <c r="J41" i="10"/>
  <c r="J48" i="10" s="1"/>
  <c r="I41" i="10"/>
  <c r="M41" i="10" s="1"/>
  <c r="H41" i="10"/>
  <c r="H48" i="10"/>
  <c r="H55" i="10" s="1"/>
  <c r="E35" i="10"/>
  <c r="D35" i="10"/>
  <c r="K34" i="10"/>
  <c r="J34" i="10"/>
  <c r="I34" i="10"/>
  <c r="H34" i="10"/>
  <c r="K33" i="10"/>
  <c r="J33" i="10"/>
  <c r="I33" i="10"/>
  <c r="H33" i="10"/>
  <c r="K32" i="10"/>
  <c r="J32" i="10"/>
  <c r="I32" i="10"/>
  <c r="H32" i="10"/>
  <c r="K31" i="10"/>
  <c r="J31" i="10"/>
  <c r="I31" i="10"/>
  <c r="M31" i="10" s="1"/>
  <c r="H31" i="10"/>
  <c r="I30" i="10"/>
  <c r="M30" i="10" s="1"/>
  <c r="H30" i="10"/>
  <c r="L30" i="10" s="1"/>
  <c r="K29" i="10"/>
  <c r="K35" i="10" s="1"/>
  <c r="J29" i="10"/>
  <c r="I29" i="10"/>
  <c r="H29" i="10"/>
  <c r="L29" i="10" s="1"/>
  <c r="I28" i="10"/>
  <c r="M28" i="10" s="1"/>
  <c r="H28" i="10"/>
  <c r="L28" i="10" s="1"/>
  <c r="H35" i="10"/>
  <c r="K21" i="10"/>
  <c r="J21" i="10"/>
  <c r="I21" i="10"/>
  <c r="M21" i="10" s="1"/>
  <c r="H21" i="10"/>
  <c r="L21" i="10" s="1"/>
  <c r="K15" i="10"/>
  <c r="K16" i="10"/>
  <c r="K17" i="10"/>
  <c r="K18" i="10"/>
  <c r="K19" i="10"/>
  <c r="K20" i="10"/>
  <c r="J15" i="10"/>
  <c r="J16" i="10"/>
  <c r="J17" i="10"/>
  <c r="J18" i="10"/>
  <c r="J19" i="10"/>
  <c r="J20" i="10"/>
  <c r="I15" i="10"/>
  <c r="M15" i="10" s="1"/>
  <c r="I16" i="10"/>
  <c r="I17" i="10"/>
  <c r="M17" i="10" s="1"/>
  <c r="I18" i="10"/>
  <c r="M18" i="10" s="1"/>
  <c r="I19" i="10"/>
  <c r="M19" i="10" s="1"/>
  <c r="I20" i="10"/>
  <c r="M20" i="10" s="1"/>
  <c r="H15" i="10"/>
  <c r="L15" i="10" s="1"/>
  <c r="H16" i="10"/>
  <c r="H17" i="10"/>
  <c r="L17" i="10" s="1"/>
  <c r="H18" i="10"/>
  <c r="L18" i="10" s="1"/>
  <c r="H19" i="10"/>
  <c r="L19" i="10" s="1"/>
  <c r="H20" i="10"/>
  <c r="L20" i="10" s="1"/>
  <c r="I108" i="8"/>
  <c r="H108" i="8"/>
  <c r="K107" i="8"/>
  <c r="K108" i="8" s="1"/>
  <c r="J107" i="8"/>
  <c r="J108" i="8" s="1"/>
  <c r="I107" i="8"/>
  <c r="M107" i="8" s="1"/>
  <c r="M108" i="8" s="1"/>
  <c r="H107" i="8"/>
  <c r="L107" i="8" s="1"/>
  <c r="L108" i="8" s="1"/>
  <c r="M90" i="8"/>
  <c r="L90" i="8"/>
  <c r="J90" i="8"/>
  <c r="I90" i="8"/>
  <c r="H90" i="8"/>
  <c r="K102" i="8"/>
  <c r="H102" i="8"/>
  <c r="J101" i="8"/>
  <c r="J102" i="8" s="1"/>
  <c r="I101" i="8"/>
  <c r="H101" i="8"/>
  <c r="E108" i="8"/>
  <c r="D108" i="8"/>
  <c r="M87" i="8"/>
  <c r="J87" i="8"/>
  <c r="I87" i="8"/>
  <c r="H87" i="8"/>
  <c r="L87" i="8" s="1"/>
  <c r="E95" i="8"/>
  <c r="D95" i="8"/>
  <c r="J94" i="8"/>
  <c r="I94" i="8"/>
  <c r="M94" i="8" s="1"/>
  <c r="H94" i="8"/>
  <c r="L94" i="8" s="1"/>
  <c r="J93" i="8"/>
  <c r="I93" i="8"/>
  <c r="M93" i="8" s="1"/>
  <c r="H93" i="8"/>
  <c r="L93" i="8" s="1"/>
  <c r="J92" i="8"/>
  <c r="I92" i="8"/>
  <c r="M92" i="8" s="1"/>
  <c r="H92" i="8"/>
  <c r="J91" i="8"/>
  <c r="I91" i="8"/>
  <c r="M91" i="8" s="1"/>
  <c r="H91" i="8"/>
  <c r="J89" i="8"/>
  <c r="I89" i="8"/>
  <c r="M89" i="8" s="1"/>
  <c r="H89" i="8"/>
  <c r="L89" i="8" s="1"/>
  <c r="J88" i="8"/>
  <c r="I88" i="8"/>
  <c r="M88" i="8" s="1"/>
  <c r="H88" i="8"/>
  <c r="L88" i="8" s="1"/>
  <c r="K82" i="8"/>
  <c r="M80" i="8"/>
  <c r="M82" i="8" s="1"/>
  <c r="L80" i="8"/>
  <c r="K80" i="8"/>
  <c r="J80" i="8"/>
  <c r="J82" i="8" s="1"/>
  <c r="G82" i="8"/>
  <c r="F82" i="8"/>
  <c r="D82" i="8"/>
  <c r="M81" i="8"/>
  <c r="L81" i="8"/>
  <c r="L82" i="8" s="1"/>
  <c r="K81" i="8"/>
  <c r="J81" i="8"/>
  <c r="I75" i="8"/>
  <c r="H75" i="8"/>
  <c r="K74" i="8"/>
  <c r="K75" i="8" s="1"/>
  <c r="J74" i="8"/>
  <c r="J75" i="8" s="1"/>
  <c r="I74" i="8"/>
  <c r="M74" i="8" s="1"/>
  <c r="M75" i="8" s="1"/>
  <c r="H74" i="8"/>
  <c r="L74" i="8" s="1"/>
  <c r="L75" i="8" s="1"/>
  <c r="E75" i="8"/>
  <c r="D75" i="8"/>
  <c r="M49" i="8"/>
  <c r="L49" i="8"/>
  <c r="K49" i="8"/>
  <c r="J49" i="8"/>
  <c r="N48" i="8"/>
  <c r="O47" i="8"/>
  <c r="J47" i="8"/>
  <c r="N47" i="8" s="1"/>
  <c r="N49" i="8" s="1"/>
  <c r="K68" i="8"/>
  <c r="K69" i="8" s="1"/>
  <c r="J68" i="8"/>
  <c r="J69" i="8" s="1"/>
  <c r="I68" i="8"/>
  <c r="I69" i="8" s="1"/>
  <c r="H68" i="8"/>
  <c r="H69" i="8" s="1"/>
  <c r="E62" i="8"/>
  <c r="D62" i="8"/>
  <c r="J61" i="8"/>
  <c r="I61" i="8"/>
  <c r="M61" i="8" s="1"/>
  <c r="H61" i="8"/>
  <c r="L61" i="8" s="1"/>
  <c r="J60" i="8"/>
  <c r="I60" i="8"/>
  <c r="M60" i="8" s="1"/>
  <c r="H60" i="8"/>
  <c r="J59" i="8"/>
  <c r="I59" i="8"/>
  <c r="M59" i="8" s="1"/>
  <c r="H59" i="8"/>
  <c r="J58" i="8"/>
  <c r="I58" i="8"/>
  <c r="M58" i="8" s="1"/>
  <c r="H58" i="8"/>
  <c r="L58" i="8" s="1"/>
  <c r="J57" i="8"/>
  <c r="I57" i="8"/>
  <c r="M57" i="8" s="1"/>
  <c r="H57" i="8"/>
  <c r="L57" i="8" s="1"/>
  <c r="J56" i="8"/>
  <c r="I56" i="8"/>
  <c r="M56" i="8" s="1"/>
  <c r="H56" i="8"/>
  <c r="J55" i="8"/>
  <c r="I55" i="8"/>
  <c r="H55" i="8"/>
  <c r="K62" i="8"/>
  <c r="G49" i="8"/>
  <c r="F49" i="8"/>
  <c r="D49" i="8"/>
  <c r="O48" i="8"/>
  <c r="L42" i="8"/>
  <c r="K42" i="8"/>
  <c r="J42" i="8"/>
  <c r="I42" i="8"/>
  <c r="H42" i="8"/>
  <c r="M41" i="8"/>
  <c r="M42" i="8" s="1"/>
  <c r="J36" i="8"/>
  <c r="I36" i="8"/>
  <c r="K35" i="8"/>
  <c r="K36" i="8" s="1"/>
  <c r="J35" i="8"/>
  <c r="I35" i="8"/>
  <c r="H35" i="8"/>
  <c r="H36" i="8" s="1"/>
  <c r="M24" i="8"/>
  <c r="M25" i="8"/>
  <c r="M28" i="8"/>
  <c r="L22" i="8"/>
  <c r="L26" i="8"/>
  <c r="K29" i="8"/>
  <c r="J22" i="8"/>
  <c r="J23" i="8"/>
  <c r="J24" i="8"/>
  <c r="J25" i="8"/>
  <c r="L25" i="8" s="1"/>
  <c r="J26" i="8"/>
  <c r="J27" i="8"/>
  <c r="J28" i="8"/>
  <c r="I22" i="8"/>
  <c r="I23" i="8"/>
  <c r="M23" i="8" s="1"/>
  <c r="I24" i="8"/>
  <c r="I25" i="8"/>
  <c r="I26" i="8"/>
  <c r="M26" i="8" s="1"/>
  <c r="I27" i="8"/>
  <c r="M27" i="8" s="1"/>
  <c r="I28" i="8"/>
  <c r="H22" i="8"/>
  <c r="H23" i="8"/>
  <c r="H24" i="8"/>
  <c r="L24" i="8" s="1"/>
  <c r="H25" i="8"/>
  <c r="H26" i="8"/>
  <c r="H27" i="8"/>
  <c r="L27" i="8" s="1"/>
  <c r="H28" i="8"/>
  <c r="L28" i="8" s="1"/>
  <c r="M16" i="8"/>
  <c r="L16" i="8"/>
  <c r="J16" i="8"/>
  <c r="D16" i="8"/>
  <c r="N15" i="8"/>
  <c r="N16" i="8" s="1"/>
  <c r="K15" i="8"/>
  <c r="J15" i="8"/>
  <c r="K62" i="6"/>
  <c r="I69" i="6"/>
  <c r="L75" i="6"/>
  <c r="K75" i="6"/>
  <c r="J75" i="6"/>
  <c r="H75" i="6"/>
  <c r="M75" i="6"/>
  <c r="I74" i="6"/>
  <c r="M74" i="6" s="1"/>
  <c r="E75" i="6"/>
  <c r="D75" i="6"/>
  <c r="K68" i="6"/>
  <c r="K69" i="6" s="1"/>
  <c r="J68" i="6"/>
  <c r="J69" i="6" s="1"/>
  <c r="I68" i="6"/>
  <c r="H68" i="6"/>
  <c r="L68" i="6" s="1"/>
  <c r="L69" i="6" s="1"/>
  <c r="M61" i="6"/>
  <c r="L61" i="6"/>
  <c r="K61" i="6"/>
  <c r="M58" i="6"/>
  <c r="L58" i="6"/>
  <c r="K58" i="6"/>
  <c r="J58" i="6"/>
  <c r="G62" i="6"/>
  <c r="F62" i="6"/>
  <c r="D62" i="6"/>
  <c r="J61" i="6"/>
  <c r="M60" i="6"/>
  <c r="L60" i="6"/>
  <c r="K60" i="6"/>
  <c r="J60" i="6"/>
  <c r="M59" i="6"/>
  <c r="L59" i="6"/>
  <c r="K59" i="6"/>
  <c r="J59" i="6"/>
  <c r="M38" i="6"/>
  <c r="K52" i="6"/>
  <c r="K53" i="6" s="1"/>
  <c r="J52" i="6"/>
  <c r="J53" i="6" s="1"/>
  <c r="I52" i="6"/>
  <c r="I53" i="6" s="1"/>
  <c r="H52" i="6"/>
  <c r="L52" i="6" s="1"/>
  <c r="E53" i="6"/>
  <c r="D53" i="6"/>
  <c r="K46" i="6"/>
  <c r="K47" i="6" s="1"/>
  <c r="J46" i="6"/>
  <c r="J47" i="6" s="1"/>
  <c r="I46" i="6"/>
  <c r="M37" i="6"/>
  <c r="L37" i="6"/>
  <c r="K37" i="6"/>
  <c r="J37" i="6"/>
  <c r="M36" i="6"/>
  <c r="L36" i="6"/>
  <c r="K36" i="6"/>
  <c r="J36" i="6"/>
  <c r="H46" i="6"/>
  <c r="G41" i="6"/>
  <c r="F41" i="6"/>
  <c r="D41" i="6"/>
  <c r="M40" i="6"/>
  <c r="L40" i="6"/>
  <c r="K40" i="6"/>
  <c r="J40" i="6"/>
  <c r="M39" i="6"/>
  <c r="L39" i="6"/>
  <c r="K39" i="6"/>
  <c r="J39" i="6"/>
  <c r="L38" i="6"/>
  <c r="K38" i="6"/>
  <c r="J38" i="6"/>
  <c r="K30" i="6"/>
  <c r="K31" i="6" s="1"/>
  <c r="J30" i="6"/>
  <c r="J31" i="6" s="1"/>
  <c r="I30" i="6"/>
  <c r="H30" i="6"/>
  <c r="K24" i="6"/>
  <c r="K25" i="6" s="1"/>
  <c r="J24" i="6"/>
  <c r="J25" i="6" s="1"/>
  <c r="I24" i="6"/>
  <c r="H24" i="6"/>
  <c r="M14" i="6"/>
  <c r="M15" i="6"/>
  <c r="M16" i="6"/>
  <c r="M17" i="6"/>
  <c r="L14" i="6"/>
  <c r="L15" i="6"/>
  <c r="L16" i="6"/>
  <c r="L17" i="6"/>
  <c r="K14" i="6"/>
  <c r="O14" i="6" s="1"/>
  <c r="K15" i="6"/>
  <c r="O15" i="6" s="1"/>
  <c r="K16" i="6"/>
  <c r="O16" i="6" s="1"/>
  <c r="K17" i="6"/>
  <c r="O17" i="6" s="1"/>
  <c r="J14" i="6"/>
  <c r="N14" i="6" s="1"/>
  <c r="J15" i="6"/>
  <c r="N15" i="6" s="1"/>
  <c r="J16" i="6"/>
  <c r="J17" i="6"/>
  <c r="N17" i="6" s="1"/>
  <c r="M13" i="6"/>
  <c r="L13" i="6"/>
  <c r="K13" i="6"/>
  <c r="J13" i="6"/>
  <c r="L211" i="1"/>
  <c r="K211" i="1"/>
  <c r="K221" i="1"/>
  <c r="H221" i="1"/>
  <c r="N137" i="1"/>
  <c r="K139" i="1"/>
  <c r="K220" i="1"/>
  <c r="J220" i="1"/>
  <c r="I220" i="1"/>
  <c r="M220" i="1" s="1"/>
  <c r="H220" i="1"/>
  <c r="K219" i="1"/>
  <c r="J219" i="1"/>
  <c r="I219" i="1"/>
  <c r="M219" i="1" s="1"/>
  <c r="H219" i="1"/>
  <c r="K218" i="1"/>
  <c r="J218" i="1"/>
  <c r="I218" i="1"/>
  <c r="M218" i="1" s="1"/>
  <c r="H218" i="1"/>
  <c r="K217" i="1"/>
  <c r="J217" i="1"/>
  <c r="J221" i="1" s="1"/>
  <c r="I217" i="1"/>
  <c r="I221" i="1" s="1"/>
  <c r="H217" i="1"/>
  <c r="G211" i="1"/>
  <c r="F211" i="1"/>
  <c r="D211" i="1"/>
  <c r="M210" i="1"/>
  <c r="L210" i="1"/>
  <c r="K210" i="1"/>
  <c r="J210" i="1"/>
  <c r="N210" i="1" s="1"/>
  <c r="M209" i="1"/>
  <c r="L209" i="1"/>
  <c r="K209" i="1"/>
  <c r="J209" i="1"/>
  <c r="N209" i="1" s="1"/>
  <c r="M208" i="1"/>
  <c r="L208" i="1"/>
  <c r="K208" i="1"/>
  <c r="J208" i="1"/>
  <c r="N208" i="1" s="1"/>
  <c r="M207" i="1"/>
  <c r="L207" i="1"/>
  <c r="K207" i="1"/>
  <c r="J207" i="1"/>
  <c r="N207" i="1" s="1"/>
  <c r="M206" i="1"/>
  <c r="L206" i="1"/>
  <c r="K206" i="1"/>
  <c r="J206" i="1"/>
  <c r="N206" i="1" s="1"/>
  <c r="M205" i="1"/>
  <c r="L205" i="1"/>
  <c r="K205" i="1"/>
  <c r="J205" i="1"/>
  <c r="N205" i="1" s="1"/>
  <c r="M204" i="1"/>
  <c r="L204" i="1"/>
  <c r="K204" i="1"/>
  <c r="J204" i="1"/>
  <c r="N204" i="1" s="1"/>
  <c r="M203" i="1"/>
  <c r="L203" i="1"/>
  <c r="K203" i="1"/>
  <c r="J203" i="1"/>
  <c r="N203" i="1" s="1"/>
  <c r="M202" i="1"/>
  <c r="L202" i="1"/>
  <c r="K202" i="1"/>
  <c r="J202" i="1"/>
  <c r="N202" i="1" s="1"/>
  <c r="M201" i="1"/>
  <c r="L201" i="1"/>
  <c r="K201" i="1"/>
  <c r="J201" i="1"/>
  <c r="N201" i="1" s="1"/>
  <c r="M200" i="1"/>
  <c r="L200" i="1"/>
  <c r="K200" i="1"/>
  <c r="J200" i="1"/>
  <c r="N200" i="1" s="1"/>
  <c r="M199" i="1"/>
  <c r="L199" i="1"/>
  <c r="K199" i="1"/>
  <c r="J199" i="1"/>
  <c r="N199" i="1" s="1"/>
  <c r="M198" i="1"/>
  <c r="L198" i="1"/>
  <c r="K198" i="1"/>
  <c r="J198" i="1"/>
  <c r="N198" i="1" s="1"/>
  <c r="M197" i="1"/>
  <c r="L197" i="1"/>
  <c r="K197" i="1"/>
  <c r="J197" i="1"/>
  <c r="N197" i="1" s="1"/>
  <c r="M196" i="1"/>
  <c r="L196" i="1"/>
  <c r="K196" i="1"/>
  <c r="J196" i="1"/>
  <c r="N196" i="1" s="1"/>
  <c r="M195" i="1"/>
  <c r="L195" i="1"/>
  <c r="K195" i="1"/>
  <c r="J195" i="1"/>
  <c r="N195" i="1" s="1"/>
  <c r="M194" i="1"/>
  <c r="L194" i="1"/>
  <c r="K194" i="1"/>
  <c r="J194" i="1"/>
  <c r="N194" i="1" s="1"/>
  <c r="M193" i="1"/>
  <c r="L193" i="1"/>
  <c r="K193" i="1"/>
  <c r="J193" i="1"/>
  <c r="N193" i="1" s="1"/>
  <c r="M192" i="1"/>
  <c r="L192" i="1"/>
  <c r="K192" i="1"/>
  <c r="J192" i="1"/>
  <c r="N192" i="1" s="1"/>
  <c r="M191" i="1"/>
  <c r="L191" i="1"/>
  <c r="K191" i="1"/>
  <c r="J191" i="1"/>
  <c r="N191" i="1" s="1"/>
  <c r="M190" i="1"/>
  <c r="L190" i="1"/>
  <c r="K190" i="1"/>
  <c r="J190" i="1"/>
  <c r="N190" i="1" s="1"/>
  <c r="M189" i="1"/>
  <c r="L189" i="1"/>
  <c r="K189" i="1"/>
  <c r="J189" i="1"/>
  <c r="N189" i="1" s="1"/>
  <c r="M188" i="1"/>
  <c r="L188" i="1"/>
  <c r="K188" i="1"/>
  <c r="J188" i="1"/>
  <c r="N188" i="1" s="1"/>
  <c r="M187" i="1"/>
  <c r="L187" i="1"/>
  <c r="K187" i="1"/>
  <c r="J187" i="1"/>
  <c r="N187" i="1" s="1"/>
  <c r="M186" i="1"/>
  <c r="L186" i="1"/>
  <c r="K186" i="1"/>
  <c r="J186" i="1"/>
  <c r="N186" i="1" s="1"/>
  <c r="M185" i="1"/>
  <c r="L185" i="1"/>
  <c r="K185" i="1"/>
  <c r="J185" i="1"/>
  <c r="N185" i="1" s="1"/>
  <c r="M184" i="1"/>
  <c r="L184" i="1"/>
  <c r="K184" i="1"/>
  <c r="J184" i="1"/>
  <c r="N184" i="1" s="1"/>
  <c r="M183" i="1"/>
  <c r="L183" i="1"/>
  <c r="K183" i="1"/>
  <c r="J183" i="1"/>
  <c r="N183" i="1" s="1"/>
  <c r="M182" i="1"/>
  <c r="L182" i="1"/>
  <c r="K182" i="1"/>
  <c r="J182" i="1"/>
  <c r="N182" i="1" s="1"/>
  <c r="M181" i="1"/>
  <c r="L181" i="1"/>
  <c r="K181" i="1"/>
  <c r="J181" i="1"/>
  <c r="N181" i="1" s="1"/>
  <c r="M180" i="1"/>
  <c r="L180" i="1"/>
  <c r="K180" i="1"/>
  <c r="J180" i="1"/>
  <c r="N180" i="1" s="1"/>
  <c r="M179" i="1"/>
  <c r="L179" i="1"/>
  <c r="K179" i="1"/>
  <c r="J179" i="1"/>
  <c r="N179" i="1" s="1"/>
  <c r="M178" i="1"/>
  <c r="L178" i="1"/>
  <c r="K178" i="1"/>
  <c r="J178" i="1"/>
  <c r="N178" i="1" s="1"/>
  <c r="M177" i="1"/>
  <c r="L177" i="1"/>
  <c r="K177" i="1"/>
  <c r="J177" i="1"/>
  <c r="N177" i="1" s="1"/>
  <c r="M176" i="1"/>
  <c r="L176" i="1"/>
  <c r="K176" i="1"/>
  <c r="J176" i="1"/>
  <c r="N176" i="1" s="1"/>
  <c r="M175" i="1"/>
  <c r="L175" i="1"/>
  <c r="K175" i="1"/>
  <c r="J175" i="1"/>
  <c r="N175" i="1" s="1"/>
  <c r="M174" i="1"/>
  <c r="L174" i="1"/>
  <c r="K174" i="1"/>
  <c r="J174" i="1"/>
  <c r="N174" i="1" s="1"/>
  <c r="M173" i="1"/>
  <c r="L173" i="1"/>
  <c r="K173" i="1"/>
  <c r="J173" i="1"/>
  <c r="N173" i="1" s="1"/>
  <c r="M172" i="1"/>
  <c r="L172" i="1"/>
  <c r="K172" i="1"/>
  <c r="J172" i="1"/>
  <c r="N172" i="1" s="1"/>
  <c r="M171" i="1"/>
  <c r="L171" i="1"/>
  <c r="K171" i="1"/>
  <c r="J171" i="1"/>
  <c r="N171" i="1" s="1"/>
  <c r="M170" i="1"/>
  <c r="L170" i="1"/>
  <c r="K170" i="1"/>
  <c r="J170" i="1"/>
  <c r="N170" i="1" s="1"/>
  <c r="M169" i="1"/>
  <c r="L169" i="1"/>
  <c r="K169" i="1"/>
  <c r="J169" i="1"/>
  <c r="N169" i="1" s="1"/>
  <c r="M168" i="1"/>
  <c r="L168" i="1"/>
  <c r="K168" i="1"/>
  <c r="J168" i="1"/>
  <c r="N168" i="1" s="1"/>
  <c r="M167" i="1"/>
  <c r="L167" i="1"/>
  <c r="K167" i="1"/>
  <c r="J167" i="1"/>
  <c r="N167" i="1" s="1"/>
  <c r="M166" i="1"/>
  <c r="L166" i="1"/>
  <c r="K166" i="1"/>
  <c r="J166" i="1"/>
  <c r="N166" i="1" s="1"/>
  <c r="M165" i="1"/>
  <c r="L165" i="1"/>
  <c r="K165" i="1"/>
  <c r="J165" i="1"/>
  <c r="N165" i="1" s="1"/>
  <c r="M164" i="1"/>
  <c r="L164" i="1"/>
  <c r="K164" i="1"/>
  <c r="J164" i="1"/>
  <c r="N164" i="1" s="1"/>
  <c r="M163" i="1"/>
  <c r="L163" i="1"/>
  <c r="K163" i="1"/>
  <c r="J163" i="1"/>
  <c r="N163" i="1" s="1"/>
  <c r="M162" i="1"/>
  <c r="L162" i="1"/>
  <c r="K162" i="1"/>
  <c r="J162" i="1"/>
  <c r="N162" i="1" s="1"/>
  <c r="M161" i="1"/>
  <c r="L161" i="1"/>
  <c r="K161" i="1"/>
  <c r="J161" i="1"/>
  <c r="N161" i="1" s="1"/>
  <c r="M160" i="1"/>
  <c r="L160" i="1"/>
  <c r="K160" i="1"/>
  <c r="J160" i="1"/>
  <c r="N160" i="1" s="1"/>
  <c r="M159" i="1"/>
  <c r="L159" i="1"/>
  <c r="K159" i="1"/>
  <c r="J159" i="1"/>
  <c r="N159" i="1" s="1"/>
  <c r="M158" i="1"/>
  <c r="L158" i="1"/>
  <c r="K158" i="1"/>
  <c r="J158" i="1"/>
  <c r="N158" i="1" s="1"/>
  <c r="M157" i="1"/>
  <c r="L157" i="1"/>
  <c r="K157" i="1"/>
  <c r="J157" i="1"/>
  <c r="N157" i="1" s="1"/>
  <c r="M156" i="1"/>
  <c r="M211" i="1" s="1"/>
  <c r="L156" i="1"/>
  <c r="K156" i="1"/>
  <c r="J156" i="1"/>
  <c r="G70" i="1"/>
  <c r="F70" i="1"/>
  <c r="G140" i="1"/>
  <c r="I149" i="1"/>
  <c r="K149" i="1"/>
  <c r="J149" i="1"/>
  <c r="H149" i="1"/>
  <c r="K148" i="1"/>
  <c r="J148" i="1"/>
  <c r="I148" i="1"/>
  <c r="H148" i="1"/>
  <c r="K147" i="1"/>
  <c r="J147" i="1"/>
  <c r="I147" i="1"/>
  <c r="H147" i="1"/>
  <c r="K146" i="1"/>
  <c r="J146" i="1"/>
  <c r="I146" i="1"/>
  <c r="H146" i="1"/>
  <c r="H150" i="1" s="1"/>
  <c r="M120" i="1"/>
  <c r="L120" i="1"/>
  <c r="K120" i="1"/>
  <c r="J119" i="1"/>
  <c r="F140" i="1"/>
  <c r="M139" i="1"/>
  <c r="L139" i="1"/>
  <c r="J139" i="1"/>
  <c r="M138" i="1"/>
  <c r="L138" i="1"/>
  <c r="K138" i="1"/>
  <c r="J138" i="1"/>
  <c r="M137" i="1"/>
  <c r="L137" i="1"/>
  <c r="K137" i="1"/>
  <c r="J137" i="1"/>
  <c r="M136" i="1"/>
  <c r="L136" i="1"/>
  <c r="K136" i="1"/>
  <c r="J136" i="1"/>
  <c r="M135" i="1"/>
  <c r="L135" i="1"/>
  <c r="K135" i="1"/>
  <c r="J135" i="1"/>
  <c r="M134" i="1"/>
  <c r="L134" i="1"/>
  <c r="K134" i="1"/>
  <c r="J134" i="1"/>
  <c r="M133" i="1"/>
  <c r="L133" i="1"/>
  <c r="K133" i="1"/>
  <c r="J133" i="1"/>
  <c r="M132" i="1"/>
  <c r="L132" i="1"/>
  <c r="K132" i="1"/>
  <c r="J132" i="1"/>
  <c r="M131" i="1"/>
  <c r="L131" i="1"/>
  <c r="K131" i="1"/>
  <c r="J131" i="1"/>
  <c r="M130" i="1"/>
  <c r="L130" i="1"/>
  <c r="K130" i="1"/>
  <c r="J130" i="1"/>
  <c r="M129" i="1"/>
  <c r="L129" i="1"/>
  <c r="K129" i="1"/>
  <c r="J129" i="1"/>
  <c r="M128" i="1"/>
  <c r="L128" i="1"/>
  <c r="K128" i="1"/>
  <c r="J128" i="1"/>
  <c r="M127" i="1"/>
  <c r="L127" i="1"/>
  <c r="K127" i="1"/>
  <c r="J127" i="1"/>
  <c r="M126" i="1"/>
  <c r="L126" i="1"/>
  <c r="K126" i="1"/>
  <c r="J126" i="1"/>
  <c r="M125" i="1"/>
  <c r="L125" i="1"/>
  <c r="K125" i="1"/>
  <c r="J125" i="1"/>
  <c r="M124" i="1"/>
  <c r="L124" i="1"/>
  <c r="K124" i="1"/>
  <c r="J124" i="1"/>
  <c r="M123" i="1"/>
  <c r="L123" i="1"/>
  <c r="K123" i="1"/>
  <c r="J123" i="1"/>
  <c r="M122" i="1"/>
  <c r="L122" i="1"/>
  <c r="K122" i="1"/>
  <c r="J122" i="1"/>
  <c r="M121" i="1"/>
  <c r="L121" i="1"/>
  <c r="K121" i="1"/>
  <c r="J121" i="1"/>
  <c r="J120" i="1"/>
  <c r="N120" i="1" s="1"/>
  <c r="M119" i="1"/>
  <c r="L119" i="1"/>
  <c r="K119" i="1"/>
  <c r="M118" i="1"/>
  <c r="L118" i="1"/>
  <c r="K118" i="1"/>
  <c r="J118" i="1"/>
  <c r="M117" i="1"/>
  <c r="L117" i="1"/>
  <c r="K117" i="1"/>
  <c r="J117" i="1"/>
  <c r="M116" i="1"/>
  <c r="L116" i="1"/>
  <c r="K116" i="1"/>
  <c r="J116" i="1"/>
  <c r="M115" i="1"/>
  <c r="L115" i="1"/>
  <c r="K115" i="1"/>
  <c r="J115" i="1"/>
  <c r="M114" i="1"/>
  <c r="L114" i="1"/>
  <c r="K114" i="1"/>
  <c r="J114" i="1"/>
  <c r="M113" i="1"/>
  <c r="L113" i="1"/>
  <c r="K113" i="1"/>
  <c r="J113" i="1"/>
  <c r="M112" i="1"/>
  <c r="L112" i="1"/>
  <c r="K112" i="1"/>
  <c r="J112" i="1"/>
  <c r="M111" i="1"/>
  <c r="L111" i="1"/>
  <c r="K111" i="1"/>
  <c r="J111" i="1"/>
  <c r="M110" i="1"/>
  <c r="L110" i="1"/>
  <c r="K110" i="1"/>
  <c r="J110" i="1"/>
  <c r="M109" i="1"/>
  <c r="L109" i="1"/>
  <c r="K109" i="1"/>
  <c r="J109" i="1"/>
  <c r="M108" i="1"/>
  <c r="L108" i="1"/>
  <c r="K108" i="1"/>
  <c r="J108" i="1"/>
  <c r="M107" i="1"/>
  <c r="L107" i="1"/>
  <c r="K107" i="1"/>
  <c r="J107" i="1"/>
  <c r="M106" i="1"/>
  <c r="L106" i="1"/>
  <c r="K106" i="1"/>
  <c r="J106" i="1"/>
  <c r="M105" i="1"/>
  <c r="L105" i="1"/>
  <c r="K105" i="1"/>
  <c r="J105" i="1"/>
  <c r="M104" i="1"/>
  <c r="L104" i="1"/>
  <c r="K104" i="1"/>
  <c r="J104" i="1"/>
  <c r="M103" i="1"/>
  <c r="L103" i="1"/>
  <c r="K103" i="1"/>
  <c r="J103" i="1"/>
  <c r="M102" i="1"/>
  <c r="L102" i="1"/>
  <c r="K102" i="1"/>
  <c r="J102" i="1"/>
  <c r="M101" i="1"/>
  <c r="L101" i="1"/>
  <c r="K101" i="1"/>
  <c r="J101" i="1"/>
  <c r="M100" i="1"/>
  <c r="L100" i="1"/>
  <c r="K100" i="1"/>
  <c r="J100" i="1"/>
  <c r="M99" i="1"/>
  <c r="L99" i="1"/>
  <c r="K99" i="1"/>
  <c r="J99" i="1"/>
  <c r="M98" i="1"/>
  <c r="L98" i="1"/>
  <c r="K98" i="1"/>
  <c r="J98" i="1"/>
  <c r="M97" i="1"/>
  <c r="L97" i="1"/>
  <c r="K97" i="1"/>
  <c r="J97" i="1"/>
  <c r="M96" i="1"/>
  <c r="L96" i="1"/>
  <c r="K96" i="1"/>
  <c r="J96" i="1"/>
  <c r="M95" i="1"/>
  <c r="L95" i="1"/>
  <c r="K95" i="1"/>
  <c r="J95" i="1"/>
  <c r="M94" i="1"/>
  <c r="L94" i="1"/>
  <c r="K94" i="1"/>
  <c r="J94" i="1"/>
  <c r="M93" i="1"/>
  <c r="L93" i="1"/>
  <c r="K93" i="1"/>
  <c r="J93" i="1"/>
  <c r="M92" i="1"/>
  <c r="L92" i="1"/>
  <c r="K92" i="1"/>
  <c r="J92" i="1"/>
  <c r="M91" i="1"/>
  <c r="L91" i="1"/>
  <c r="K91" i="1"/>
  <c r="J91" i="1"/>
  <c r="M90" i="1"/>
  <c r="L90" i="1"/>
  <c r="K90" i="1"/>
  <c r="J90" i="1"/>
  <c r="M89" i="1"/>
  <c r="L89" i="1"/>
  <c r="K89" i="1"/>
  <c r="J89" i="1"/>
  <c r="M88" i="1"/>
  <c r="L88" i="1"/>
  <c r="K88" i="1"/>
  <c r="J88" i="1"/>
  <c r="M87" i="1"/>
  <c r="L87" i="1"/>
  <c r="K87" i="1"/>
  <c r="J87" i="1"/>
  <c r="M86" i="1"/>
  <c r="L86" i="1"/>
  <c r="K86" i="1"/>
  <c r="J86" i="1"/>
  <c r="M85" i="1"/>
  <c r="L85" i="1"/>
  <c r="K85" i="1"/>
  <c r="J85" i="1"/>
  <c r="K77" i="1"/>
  <c r="J77" i="1"/>
  <c r="K76" i="1"/>
  <c r="K78" i="1"/>
  <c r="J76" i="1"/>
  <c r="J78" i="1"/>
  <c r="I76" i="1"/>
  <c r="I77" i="1"/>
  <c r="I78" i="1"/>
  <c r="H76" i="1"/>
  <c r="H77" i="1"/>
  <c r="H78" i="1"/>
  <c r="M47" i="1"/>
  <c r="L47" i="1"/>
  <c r="K47" i="1"/>
  <c r="J47" i="1"/>
  <c r="M16" i="1"/>
  <c r="M17" i="1"/>
  <c r="M18" i="1"/>
  <c r="M19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K15" i="1"/>
  <c r="O15" i="1" s="1"/>
  <c r="K16" i="1"/>
  <c r="O16" i="1" s="1"/>
  <c r="K17" i="1"/>
  <c r="O17" i="1" s="1"/>
  <c r="K18" i="1"/>
  <c r="K19" i="1"/>
  <c r="K20" i="1"/>
  <c r="O20" i="1" s="1"/>
  <c r="K21" i="1"/>
  <c r="O21" i="1" s="1"/>
  <c r="K22" i="1"/>
  <c r="O22" i="1" s="1"/>
  <c r="K23" i="1"/>
  <c r="K24" i="1"/>
  <c r="K25" i="1"/>
  <c r="O25" i="1" s="1"/>
  <c r="K26" i="1"/>
  <c r="O26" i="1" s="1"/>
  <c r="K27" i="1"/>
  <c r="K28" i="1"/>
  <c r="K29" i="1"/>
  <c r="O29" i="1" s="1"/>
  <c r="K30" i="1"/>
  <c r="O30" i="1" s="1"/>
  <c r="K31" i="1"/>
  <c r="K32" i="1"/>
  <c r="K33" i="1"/>
  <c r="O33" i="1" s="1"/>
  <c r="K34" i="1"/>
  <c r="O34" i="1" s="1"/>
  <c r="K35" i="1"/>
  <c r="K36" i="1"/>
  <c r="K37" i="1"/>
  <c r="O37" i="1" s="1"/>
  <c r="K38" i="1"/>
  <c r="O38" i="1" s="1"/>
  <c r="K39" i="1"/>
  <c r="K40" i="1"/>
  <c r="K41" i="1"/>
  <c r="O41" i="1" s="1"/>
  <c r="K42" i="1"/>
  <c r="O42" i="1" s="1"/>
  <c r="K43" i="1"/>
  <c r="K44" i="1"/>
  <c r="K45" i="1"/>
  <c r="O45" i="1" s="1"/>
  <c r="K46" i="1"/>
  <c r="O46" i="1" s="1"/>
  <c r="K48" i="1"/>
  <c r="K49" i="1"/>
  <c r="K50" i="1"/>
  <c r="O50" i="1" s="1"/>
  <c r="K51" i="1"/>
  <c r="O51" i="1" s="1"/>
  <c r="K52" i="1"/>
  <c r="K53" i="1"/>
  <c r="K54" i="1"/>
  <c r="O54" i="1" s="1"/>
  <c r="K55" i="1"/>
  <c r="O55" i="1" s="1"/>
  <c r="K56" i="1"/>
  <c r="K57" i="1"/>
  <c r="K58" i="1"/>
  <c r="O58" i="1" s="1"/>
  <c r="K59" i="1"/>
  <c r="O59" i="1" s="1"/>
  <c r="K60" i="1"/>
  <c r="K61" i="1"/>
  <c r="K62" i="1"/>
  <c r="O62" i="1" s="1"/>
  <c r="K63" i="1"/>
  <c r="O63" i="1" s="1"/>
  <c r="K64" i="1"/>
  <c r="K65" i="1"/>
  <c r="K66" i="1"/>
  <c r="O66" i="1" s="1"/>
  <c r="K67" i="1"/>
  <c r="O67" i="1" s="1"/>
  <c r="K68" i="1"/>
  <c r="K69" i="1"/>
  <c r="J15" i="1"/>
  <c r="N15" i="1" s="1"/>
  <c r="J16" i="1"/>
  <c r="N16" i="1" s="1"/>
  <c r="J17" i="1"/>
  <c r="N17" i="1" s="1"/>
  <c r="J18" i="1"/>
  <c r="N18" i="1" s="1"/>
  <c r="J19" i="1"/>
  <c r="N19" i="1" s="1"/>
  <c r="J20" i="1"/>
  <c r="N20" i="1" s="1"/>
  <c r="J21" i="1"/>
  <c r="N21" i="1" s="1"/>
  <c r="J22" i="1"/>
  <c r="N22" i="1" s="1"/>
  <c r="J23" i="1"/>
  <c r="N23" i="1" s="1"/>
  <c r="J24" i="1"/>
  <c r="N24" i="1" s="1"/>
  <c r="J25" i="1"/>
  <c r="N25" i="1" s="1"/>
  <c r="J26" i="1"/>
  <c r="N26" i="1" s="1"/>
  <c r="J27" i="1"/>
  <c r="N27" i="1" s="1"/>
  <c r="J28" i="1"/>
  <c r="N28" i="1" s="1"/>
  <c r="J29" i="1"/>
  <c r="N29" i="1" s="1"/>
  <c r="J30" i="1"/>
  <c r="N30" i="1" s="1"/>
  <c r="J31" i="1"/>
  <c r="N31" i="1" s="1"/>
  <c r="J32" i="1"/>
  <c r="N32" i="1" s="1"/>
  <c r="J33" i="1"/>
  <c r="N33" i="1" s="1"/>
  <c r="J34" i="1"/>
  <c r="N34" i="1" s="1"/>
  <c r="J35" i="1"/>
  <c r="N35" i="1" s="1"/>
  <c r="J36" i="1"/>
  <c r="N36" i="1" s="1"/>
  <c r="J37" i="1"/>
  <c r="N37" i="1" s="1"/>
  <c r="J38" i="1"/>
  <c r="N38" i="1" s="1"/>
  <c r="J39" i="1"/>
  <c r="N39" i="1" s="1"/>
  <c r="J40" i="1"/>
  <c r="N40" i="1" s="1"/>
  <c r="J41" i="1"/>
  <c r="N41" i="1" s="1"/>
  <c r="J42" i="1"/>
  <c r="N42" i="1" s="1"/>
  <c r="J43" i="1"/>
  <c r="N43" i="1" s="1"/>
  <c r="J44" i="1"/>
  <c r="N44" i="1" s="1"/>
  <c r="J45" i="1"/>
  <c r="N45" i="1" s="1"/>
  <c r="J46" i="1"/>
  <c r="N46" i="1" s="1"/>
  <c r="J48" i="1"/>
  <c r="N48" i="1" s="1"/>
  <c r="J49" i="1"/>
  <c r="N49" i="1" s="1"/>
  <c r="J50" i="1"/>
  <c r="N50" i="1" s="1"/>
  <c r="J51" i="1"/>
  <c r="N51" i="1" s="1"/>
  <c r="J52" i="1"/>
  <c r="N52" i="1" s="1"/>
  <c r="J53" i="1"/>
  <c r="N53" i="1" s="1"/>
  <c r="J54" i="1"/>
  <c r="N54" i="1" s="1"/>
  <c r="J55" i="1"/>
  <c r="N55" i="1" s="1"/>
  <c r="J56" i="1"/>
  <c r="N56" i="1" s="1"/>
  <c r="J57" i="1"/>
  <c r="N57" i="1" s="1"/>
  <c r="J58" i="1"/>
  <c r="N58" i="1" s="1"/>
  <c r="J59" i="1"/>
  <c r="N59" i="1" s="1"/>
  <c r="J60" i="1"/>
  <c r="N60" i="1" s="1"/>
  <c r="J61" i="1"/>
  <c r="N61" i="1" s="1"/>
  <c r="J62" i="1"/>
  <c r="N62" i="1" s="1"/>
  <c r="J63" i="1"/>
  <c r="N63" i="1" s="1"/>
  <c r="J64" i="1"/>
  <c r="N64" i="1" s="1"/>
  <c r="J65" i="1"/>
  <c r="N65" i="1" s="1"/>
  <c r="J66" i="1"/>
  <c r="N66" i="1" s="1"/>
  <c r="J67" i="1"/>
  <c r="N67" i="1" s="1"/>
  <c r="J68" i="1"/>
  <c r="N68" i="1" s="1"/>
  <c r="J69" i="1"/>
  <c r="N69" i="1" s="1"/>
  <c r="G61" i="5"/>
  <c r="F61" i="5"/>
  <c r="D61" i="5"/>
  <c r="M60" i="5"/>
  <c r="L60" i="5"/>
  <c r="K60" i="5"/>
  <c r="J60" i="5"/>
  <c r="M59" i="5"/>
  <c r="L59" i="5"/>
  <c r="K59" i="5"/>
  <c r="J59" i="5"/>
  <c r="M58" i="5"/>
  <c r="L58" i="5"/>
  <c r="K58" i="5"/>
  <c r="J58" i="5"/>
  <c r="M57" i="5"/>
  <c r="L57" i="5"/>
  <c r="K57" i="5"/>
  <c r="J57" i="5"/>
  <c r="M56" i="5"/>
  <c r="L56" i="5"/>
  <c r="K56" i="5"/>
  <c r="J56" i="5"/>
  <c r="M55" i="5"/>
  <c r="L55" i="5"/>
  <c r="K55" i="5"/>
  <c r="J55" i="5"/>
  <c r="M54" i="5"/>
  <c r="L54" i="5"/>
  <c r="K54" i="5"/>
  <c r="J54" i="5"/>
  <c r="M53" i="5"/>
  <c r="L53" i="5"/>
  <c r="K61" i="5"/>
  <c r="K67" i="5"/>
  <c r="K68" i="5" s="1"/>
  <c r="J67" i="5"/>
  <c r="J68" i="5" s="1"/>
  <c r="I67" i="5"/>
  <c r="H67" i="5"/>
  <c r="L67" i="5" s="1"/>
  <c r="L68" i="5" s="1"/>
  <c r="K48" i="5"/>
  <c r="J48" i="5"/>
  <c r="L48" i="5"/>
  <c r="G41" i="5"/>
  <c r="F41" i="5"/>
  <c r="D41" i="5"/>
  <c r="M40" i="5"/>
  <c r="L40" i="5"/>
  <c r="K40" i="5"/>
  <c r="J40" i="5"/>
  <c r="M39" i="5"/>
  <c r="L39" i="5"/>
  <c r="K39" i="5"/>
  <c r="J39" i="5"/>
  <c r="M38" i="5"/>
  <c r="L38" i="5"/>
  <c r="K38" i="5"/>
  <c r="J38" i="5"/>
  <c r="M37" i="5"/>
  <c r="L37" i="5"/>
  <c r="K37" i="5"/>
  <c r="J37" i="5"/>
  <c r="M36" i="5"/>
  <c r="L36" i="5"/>
  <c r="K36" i="5"/>
  <c r="J36" i="5"/>
  <c r="M35" i="5"/>
  <c r="L35" i="5"/>
  <c r="K35" i="5"/>
  <c r="J35" i="5"/>
  <c r="M34" i="5"/>
  <c r="L34" i="5"/>
  <c r="K34" i="5"/>
  <c r="J34" i="5"/>
  <c r="M33" i="5"/>
  <c r="M41" i="5" s="1"/>
  <c r="L33" i="5"/>
  <c r="L41" i="5" s="1"/>
  <c r="J74" i="5" s="1"/>
  <c r="K33" i="5"/>
  <c r="K41" i="5" s="1"/>
  <c r="J33" i="5"/>
  <c r="K27" i="5"/>
  <c r="K28" i="5" s="1"/>
  <c r="J27" i="5"/>
  <c r="J28" i="5" s="1"/>
  <c r="I27" i="5"/>
  <c r="I28" i="5" s="1"/>
  <c r="H27" i="5"/>
  <c r="M13" i="5"/>
  <c r="M15" i="5"/>
  <c r="M16" i="5"/>
  <c r="L16" i="5"/>
  <c r="K17" i="5"/>
  <c r="J18" i="5"/>
  <c r="J16" i="5"/>
  <c r="J15" i="5"/>
  <c r="M14" i="5"/>
  <c r="M17" i="5"/>
  <c r="M18" i="5"/>
  <c r="M19" i="5"/>
  <c r="M20" i="5"/>
  <c r="L14" i="5"/>
  <c r="L15" i="5"/>
  <c r="L17" i="5"/>
  <c r="L18" i="5"/>
  <c r="N18" i="5" s="1"/>
  <c r="L19" i="5"/>
  <c r="L20" i="5"/>
  <c r="K14" i="5"/>
  <c r="K15" i="5"/>
  <c r="K16" i="5"/>
  <c r="K18" i="5"/>
  <c r="O18" i="5" s="1"/>
  <c r="K19" i="5"/>
  <c r="O19" i="5" s="1"/>
  <c r="K20" i="5"/>
  <c r="O20" i="5" s="1"/>
  <c r="J14" i="5"/>
  <c r="J17" i="5"/>
  <c r="J19" i="5"/>
  <c r="J20" i="5"/>
  <c r="L13" i="5"/>
  <c r="K13" i="5"/>
  <c r="J13" i="5"/>
  <c r="N13" i="5" s="1"/>
  <c r="H62" i="8" l="1"/>
  <c r="N156" i="1"/>
  <c r="N211" i="1" s="1"/>
  <c r="J211" i="1"/>
  <c r="H228" i="1" s="1"/>
  <c r="K16" i="8"/>
  <c r="O15" i="8"/>
  <c r="O16" i="8" s="1"/>
  <c r="M55" i="8"/>
  <c r="I62" i="8"/>
  <c r="I114" i="8" s="1"/>
  <c r="K74" i="5"/>
  <c r="K228" i="1"/>
  <c r="I228" i="1"/>
  <c r="O80" i="8"/>
  <c r="M101" i="8"/>
  <c r="M102" i="8" s="1"/>
  <c r="I102" i="8"/>
  <c r="I75" i="5"/>
  <c r="O65" i="1"/>
  <c r="O61" i="1"/>
  <c r="O53" i="1"/>
  <c r="O44" i="1"/>
  <c r="O36" i="1"/>
  <c r="O28" i="1"/>
  <c r="J228" i="1"/>
  <c r="L46" i="6"/>
  <c r="L47" i="6" s="1"/>
  <c r="H29" i="8"/>
  <c r="H113" i="8" s="1"/>
  <c r="J62" i="8"/>
  <c r="M33" i="11"/>
  <c r="L27" i="5"/>
  <c r="L28" i="5" s="1"/>
  <c r="N33" i="5"/>
  <c r="N34" i="5"/>
  <c r="N35" i="5"/>
  <c r="N36" i="5"/>
  <c r="N37" i="5"/>
  <c r="N38" i="5"/>
  <c r="N39" i="5"/>
  <c r="N40" i="5"/>
  <c r="L74" i="5"/>
  <c r="O68" i="1"/>
  <c r="O64" i="1"/>
  <c r="O60" i="1"/>
  <c r="O56" i="1"/>
  <c r="O52" i="1"/>
  <c r="O48" i="1"/>
  <c r="O43" i="1"/>
  <c r="O39" i="1"/>
  <c r="O35" i="1"/>
  <c r="O31" i="1"/>
  <c r="O27" i="1"/>
  <c r="O23" i="1"/>
  <c r="O70" i="1" s="1"/>
  <c r="O19" i="1"/>
  <c r="M41" i="6"/>
  <c r="K81" i="6" s="1"/>
  <c r="H53" i="6"/>
  <c r="N59" i="6"/>
  <c r="N60" i="6"/>
  <c r="N58" i="6"/>
  <c r="N62" i="6" s="1"/>
  <c r="L82" i="6" s="1"/>
  <c r="O61" i="6"/>
  <c r="M68" i="6"/>
  <c r="M69" i="6" s="1"/>
  <c r="K114" i="8"/>
  <c r="L56" i="8"/>
  <c r="L60" i="8"/>
  <c r="N81" i="8"/>
  <c r="L92" i="8"/>
  <c r="L101" i="8"/>
  <c r="L102" i="8" s="1"/>
  <c r="K22" i="10"/>
  <c r="K53" i="10" s="1"/>
  <c r="M29" i="10"/>
  <c r="I48" i="10"/>
  <c r="O69" i="1"/>
  <c r="O57" i="1"/>
  <c r="O49" i="1"/>
  <c r="O40" i="1"/>
  <c r="O32" i="1"/>
  <c r="O24" i="1"/>
  <c r="I82" i="6"/>
  <c r="I29" i="8"/>
  <c r="N80" i="8"/>
  <c r="L95" i="8"/>
  <c r="I35" i="10"/>
  <c r="I54" i="10" s="1"/>
  <c r="O18" i="1"/>
  <c r="L218" i="1"/>
  <c r="L219" i="1"/>
  <c r="L220" i="1"/>
  <c r="N13" i="6"/>
  <c r="L24" i="6"/>
  <c r="L25" i="6" s="1"/>
  <c r="N38" i="6"/>
  <c r="M46" i="6"/>
  <c r="O58" i="6"/>
  <c r="I75" i="6"/>
  <c r="J29" i="8"/>
  <c r="L23" i="8"/>
  <c r="L29" i="8" s="1"/>
  <c r="L113" i="8" s="1"/>
  <c r="M22" i="8"/>
  <c r="L55" i="8"/>
  <c r="L59" i="8"/>
  <c r="O81" i="8"/>
  <c r="L91" i="8"/>
  <c r="J95" i="8"/>
  <c r="L31" i="10"/>
  <c r="L32" i="10"/>
  <c r="L33" i="10"/>
  <c r="L34" i="10"/>
  <c r="L41" i="10"/>
  <c r="M95" i="8"/>
  <c r="J114" i="8"/>
  <c r="H114" i="8"/>
  <c r="O49" i="8"/>
  <c r="M29" i="8"/>
  <c r="K113" i="8"/>
  <c r="J113" i="8"/>
  <c r="I113" i="8"/>
  <c r="K56" i="10"/>
  <c r="I22" i="10"/>
  <c r="I53" i="10" s="1"/>
  <c r="I56" i="10" s="1"/>
  <c r="M16" i="10"/>
  <c r="M32" i="10"/>
  <c r="M33" i="10"/>
  <c r="M34" i="10"/>
  <c r="H22" i="10"/>
  <c r="H56" i="10" s="1"/>
  <c r="L16" i="10"/>
  <c r="L22" i="10" s="1"/>
  <c r="L53" i="10" s="1"/>
  <c r="J35" i="10"/>
  <c r="L42" i="10"/>
  <c r="L43" i="10"/>
  <c r="L44" i="10"/>
  <c r="L45" i="10"/>
  <c r="L46" i="10"/>
  <c r="L47" i="10"/>
  <c r="M48" i="10"/>
  <c r="M55" i="10" s="1"/>
  <c r="L27" i="10"/>
  <c r="M27" i="10"/>
  <c r="M22" i="10"/>
  <c r="M53" i="10" s="1"/>
  <c r="J22" i="10"/>
  <c r="J53" i="10" s="1"/>
  <c r="H95" i="8"/>
  <c r="I95" i="8"/>
  <c r="K95" i="8"/>
  <c r="K115" i="8" s="1"/>
  <c r="M68" i="8"/>
  <c r="M69" i="8" s="1"/>
  <c r="L68" i="8"/>
  <c r="L69" i="8" s="1"/>
  <c r="M54" i="8"/>
  <c r="M62" i="8" s="1"/>
  <c r="L54" i="8"/>
  <c r="M35" i="8"/>
  <c r="M36" i="8" s="1"/>
  <c r="L35" i="8"/>
  <c r="L36" i="8" s="1"/>
  <c r="N61" i="6"/>
  <c r="H69" i="6"/>
  <c r="O59" i="6"/>
  <c r="O60" i="6"/>
  <c r="N39" i="6"/>
  <c r="N40" i="6"/>
  <c r="I47" i="6"/>
  <c r="L41" i="6"/>
  <c r="J81" i="6" s="1"/>
  <c r="L62" i="6"/>
  <c r="J82" i="6" s="1"/>
  <c r="J62" i="6"/>
  <c r="H82" i="6" s="1"/>
  <c r="O13" i="6"/>
  <c r="O18" i="6" s="1"/>
  <c r="M24" i="6"/>
  <c r="M25" i="6" s="1"/>
  <c r="N36" i="6"/>
  <c r="N37" i="6"/>
  <c r="M52" i="6"/>
  <c r="M53" i="6" s="1"/>
  <c r="K41" i="6"/>
  <c r="I81" i="6" s="1"/>
  <c r="O37" i="6"/>
  <c r="H47" i="6"/>
  <c r="M62" i="6"/>
  <c r="K82" i="6" s="1"/>
  <c r="I25" i="6"/>
  <c r="O36" i="6"/>
  <c r="L30" i="6"/>
  <c r="L31" i="6" s="1"/>
  <c r="H31" i="6"/>
  <c r="O38" i="6"/>
  <c r="O39" i="6"/>
  <c r="O40" i="6"/>
  <c r="M30" i="6"/>
  <c r="M31" i="6" s="1"/>
  <c r="I31" i="6"/>
  <c r="H25" i="6"/>
  <c r="J41" i="6"/>
  <c r="L53" i="6"/>
  <c r="M47" i="6"/>
  <c r="L18" i="6"/>
  <c r="J80" i="6" s="1"/>
  <c r="J18" i="6"/>
  <c r="H80" i="6" s="1"/>
  <c r="M18" i="6"/>
  <c r="K80" i="6" s="1"/>
  <c r="N16" i="6"/>
  <c r="N18" i="6" s="1"/>
  <c r="K18" i="6"/>
  <c r="M77" i="1"/>
  <c r="O47" i="1"/>
  <c r="I79" i="1"/>
  <c r="O85" i="1"/>
  <c r="O86" i="1"/>
  <c r="O87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L70" i="1"/>
  <c r="L76" i="1"/>
  <c r="O120" i="1"/>
  <c r="I150" i="1"/>
  <c r="K79" i="1"/>
  <c r="J150" i="1"/>
  <c r="H79" i="1"/>
  <c r="L78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O119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8" i="1"/>
  <c r="N139" i="1"/>
  <c r="K150" i="1"/>
  <c r="L77" i="1"/>
  <c r="K140" i="1"/>
  <c r="I227" i="1" s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L147" i="1"/>
  <c r="L148" i="1"/>
  <c r="L149" i="1"/>
  <c r="L217" i="1"/>
  <c r="M217" i="1"/>
  <c r="M221" i="1" s="1"/>
  <c r="O211" i="1"/>
  <c r="M228" i="1" s="1"/>
  <c r="M70" i="1"/>
  <c r="L140" i="1"/>
  <c r="J227" i="1" s="1"/>
  <c r="N119" i="1"/>
  <c r="M147" i="1"/>
  <c r="M148" i="1"/>
  <c r="M149" i="1"/>
  <c r="N47" i="1"/>
  <c r="M78" i="1"/>
  <c r="M140" i="1"/>
  <c r="K227" i="1" s="1"/>
  <c r="J140" i="1"/>
  <c r="H227" i="1" s="1"/>
  <c r="L146" i="1"/>
  <c r="M146" i="1"/>
  <c r="J70" i="1"/>
  <c r="K70" i="1"/>
  <c r="I226" i="1" s="1"/>
  <c r="J79" i="1"/>
  <c r="M76" i="1"/>
  <c r="N17" i="5"/>
  <c r="O16" i="5"/>
  <c r="N20" i="5"/>
  <c r="H68" i="5"/>
  <c r="H28" i="5"/>
  <c r="O34" i="5"/>
  <c r="O35" i="5"/>
  <c r="O36" i="5"/>
  <c r="O37" i="5"/>
  <c r="O38" i="5"/>
  <c r="O39" i="5"/>
  <c r="O40" i="5"/>
  <c r="M61" i="5"/>
  <c r="K75" i="5" s="1"/>
  <c r="N16" i="5"/>
  <c r="O61" i="5"/>
  <c r="O54" i="5"/>
  <c r="O55" i="5"/>
  <c r="O56" i="5"/>
  <c r="O57" i="5"/>
  <c r="O58" i="5"/>
  <c r="O59" i="5"/>
  <c r="O60" i="5"/>
  <c r="O17" i="5"/>
  <c r="K21" i="5"/>
  <c r="I73" i="5" s="1"/>
  <c r="M21" i="5"/>
  <c r="K73" i="5" s="1"/>
  <c r="N19" i="5"/>
  <c r="M48" i="5"/>
  <c r="M67" i="5"/>
  <c r="M68" i="5" s="1"/>
  <c r="I68" i="5"/>
  <c r="L61" i="5"/>
  <c r="J75" i="5" s="1"/>
  <c r="N15" i="5"/>
  <c r="O13" i="5"/>
  <c r="J41" i="5"/>
  <c r="N41" i="5" s="1"/>
  <c r="N53" i="5"/>
  <c r="N54" i="5"/>
  <c r="N55" i="5"/>
  <c r="N56" i="5"/>
  <c r="N57" i="5"/>
  <c r="N58" i="5"/>
  <c r="N59" i="5"/>
  <c r="N60" i="5"/>
  <c r="J21" i="5"/>
  <c r="H73" i="5" s="1"/>
  <c r="L21" i="5"/>
  <c r="J73" i="5" s="1"/>
  <c r="J76" i="5" s="1"/>
  <c r="O21" i="5"/>
  <c r="M73" i="5" s="1"/>
  <c r="O14" i="5"/>
  <c r="O15" i="5"/>
  <c r="N14" i="5"/>
  <c r="O53" i="5"/>
  <c r="J61" i="5"/>
  <c r="H48" i="5"/>
  <c r="H74" i="5" s="1"/>
  <c r="I48" i="5"/>
  <c r="I74" i="5" s="1"/>
  <c r="O41" i="5"/>
  <c r="O33" i="5"/>
  <c r="M27" i="5"/>
  <c r="M28" i="5" s="1"/>
  <c r="D140" i="1"/>
  <c r="J226" i="1" l="1"/>
  <c r="J229" i="1" s="1"/>
  <c r="H116" i="8"/>
  <c r="M114" i="8"/>
  <c r="O82" i="8"/>
  <c r="M115" i="8" s="1"/>
  <c r="I76" i="5"/>
  <c r="M74" i="5"/>
  <c r="M76" i="5" s="1"/>
  <c r="M75" i="5"/>
  <c r="M80" i="6"/>
  <c r="L35" i="10"/>
  <c r="L221" i="1"/>
  <c r="L228" i="1" s="1"/>
  <c r="I80" i="6"/>
  <c r="I83" i="6" s="1"/>
  <c r="H81" i="6"/>
  <c r="H83" i="6" s="1"/>
  <c r="M113" i="8"/>
  <c r="N82" i="8"/>
  <c r="L115" i="8" s="1"/>
  <c r="H75" i="5"/>
  <c r="H226" i="1"/>
  <c r="H229" i="1" s="1"/>
  <c r="L80" i="6"/>
  <c r="L62" i="8"/>
  <c r="L114" i="8" s="1"/>
  <c r="I116" i="8"/>
  <c r="K76" i="5"/>
  <c r="L48" i="10"/>
  <c r="L55" i="10" s="1"/>
  <c r="K116" i="8"/>
  <c r="L116" i="8"/>
  <c r="K83" i="6"/>
  <c r="J83" i="6"/>
  <c r="H76" i="5"/>
  <c r="K226" i="1"/>
  <c r="K229" i="1" s="1"/>
  <c r="I229" i="1"/>
  <c r="L79" i="1"/>
  <c r="J56" i="10"/>
  <c r="M35" i="10"/>
  <c r="M56" i="10" s="1"/>
  <c r="O62" i="6"/>
  <c r="N41" i="6"/>
  <c r="L81" i="6" s="1"/>
  <c r="L83" i="6" s="1"/>
  <c r="O41" i="6"/>
  <c r="M81" i="6" s="1"/>
  <c r="M79" i="1"/>
  <c r="M226" i="1" s="1"/>
  <c r="N140" i="1"/>
  <c r="L150" i="1"/>
  <c r="O140" i="1"/>
  <c r="M227" i="1" s="1"/>
  <c r="N70" i="1"/>
  <c r="M150" i="1"/>
  <c r="N61" i="5"/>
  <c r="L75" i="5" s="1"/>
  <c r="N21" i="5"/>
  <c r="L73" i="5" s="1"/>
  <c r="D70" i="1"/>
  <c r="M116" i="8" l="1"/>
  <c r="L76" i="5"/>
  <c r="L227" i="1"/>
  <c r="M83" i="6"/>
  <c r="M82" i="6"/>
  <c r="L56" i="10"/>
  <c r="M229" i="1"/>
  <c r="L226" i="1"/>
  <c r="L229" i="1" s="1"/>
  <c r="E42" i="8"/>
  <c r="D42" i="8"/>
  <c r="E31" i="6" l="1"/>
  <c r="D31" i="6"/>
  <c r="E22" i="10" l="1"/>
  <c r="D22" i="10"/>
  <c r="E29" i="8" l="1"/>
  <c r="D29" i="8"/>
  <c r="G16" i="8"/>
  <c r="F16" i="8"/>
  <c r="G18" i="6" l="1"/>
  <c r="F18" i="6"/>
  <c r="D18" i="6" l="1"/>
  <c r="D21" i="5"/>
  <c r="G21" i="5"/>
  <c r="F21" i="5"/>
</calcChain>
</file>

<file path=xl/sharedStrings.xml><?xml version="1.0" encoding="utf-8"?>
<sst xmlns="http://schemas.openxmlformats.org/spreadsheetml/2006/main" count="1450" uniqueCount="374">
  <si>
    <t>Lp.</t>
  </si>
  <si>
    <t>Adres odbioru odpadów komunalnych</t>
  </si>
  <si>
    <t xml:space="preserve">Rodzaj pojemników </t>
  </si>
  <si>
    <t>Ilość pojemników Wykonawcy</t>
  </si>
  <si>
    <t>Częstotliwość opróżnień pojemników w m-c</t>
  </si>
  <si>
    <t>JW. 4226                                                      ul. Jagiellończyka 43                                     10-062 Olsztyn</t>
  </si>
  <si>
    <t>zmieszane 1100 l</t>
  </si>
  <si>
    <t>1 x w tygodniu</t>
  </si>
  <si>
    <t>papier 1100 l</t>
  </si>
  <si>
    <t>plastik - metale 1100 l</t>
  </si>
  <si>
    <t>szkło 1100 l</t>
  </si>
  <si>
    <t>1 x w m-c</t>
  </si>
  <si>
    <t>Wojskowy Sąd Garnizonowy                                          ul. Leśna 1                                       10-117 Olsztyn</t>
  </si>
  <si>
    <t xml:space="preserve"> 2 x c-m</t>
  </si>
  <si>
    <t>Rejonowy Zarząd Infrastruktury/22WOG                                                   ul. Dąbrowskiego 5                            10-171 Olsztyn</t>
  </si>
  <si>
    <t>16 Dywizja Zmechanizowana                   ul. Kasprowicza 1                               10-219 Olsztyn</t>
  </si>
  <si>
    <t>Strzelnica Garnizonowa                      ul. Al. Wojska Polskiego                     10-228 Olsztyn</t>
  </si>
  <si>
    <t>Wojskowa Pracownia Psychologiczna/WDT                                      ul. Narutowicz 4                             10-581 Olsztyn</t>
  </si>
  <si>
    <t>papier 240 l</t>
  </si>
  <si>
    <t>plastik - metale 240 l</t>
  </si>
  <si>
    <t>22 WOG                                            ul. Saperska 1                                  10-073 Olsztyn</t>
  </si>
  <si>
    <t>Ośrodek Szkolenia                                Fizycznego  22 WOG                          ul. Saperska 1                                                     10-073 Olsztyn</t>
  </si>
  <si>
    <t>2 x w m-c</t>
  </si>
  <si>
    <t>Punkt Kontroli Technicznej                                  ul. Jagiellończyka 43                                     10-062 Olsztyn</t>
  </si>
  <si>
    <t>16 Dywizja Zmechanizowana / RCI                                                ul. Jagiellońska 53                          10-283 Olsztyn</t>
  </si>
  <si>
    <t>Wojkowe Centrum Rekrutacji                              Al. Warszawska 96                                 10-702 Olsztyn</t>
  </si>
  <si>
    <t>Kościół Garnizonowy ul. Kromera 2a, 10-130 Olsztyn</t>
  </si>
  <si>
    <t>Regionalne Centrum Informatyki                                                    ul. Artyleryjska 3C                                               10-165 Olsztyn</t>
  </si>
  <si>
    <t>papier 100 l</t>
  </si>
  <si>
    <t>Regionalne Centrum Informatyki                                                    ul. Artyleryjska 3F                                              10-165 Olsztyn</t>
  </si>
  <si>
    <t>RAZEM</t>
  </si>
  <si>
    <t>Adres odbiru odpadów komunalnych</t>
  </si>
  <si>
    <r>
      <t xml:space="preserve">Razem wartość netto                        (kol.8 x kol.10) </t>
    </r>
    <r>
      <rPr>
        <b/>
        <u/>
        <sz val="11"/>
        <color theme="1"/>
        <rFont val="Times New Roman"/>
        <family val="1"/>
        <charset val="238"/>
      </rPr>
      <t>podstawa</t>
    </r>
    <r>
      <rPr>
        <sz val="11"/>
        <color theme="1"/>
        <rFont val="Times New Roman"/>
        <family val="1"/>
        <charset val="238"/>
      </rPr>
      <t xml:space="preserve"> + </t>
    </r>
    <r>
      <rPr>
        <b/>
        <u/>
        <sz val="11"/>
        <color theme="1"/>
        <rFont val="Times New Roman"/>
        <family val="1"/>
        <charset val="238"/>
      </rPr>
      <t>opcja</t>
    </r>
  </si>
  <si>
    <r>
      <t xml:space="preserve">Razem wartość brutto                        (kol.9 x kol.11) </t>
    </r>
    <r>
      <rPr>
        <b/>
        <u/>
        <sz val="11"/>
        <color theme="1"/>
        <rFont val="Times New Roman"/>
        <family val="1"/>
        <charset val="238"/>
      </rPr>
      <t>podstawa</t>
    </r>
    <r>
      <rPr>
        <sz val="11"/>
        <color theme="1"/>
        <rFont val="Times New Roman"/>
        <family val="1"/>
        <charset val="238"/>
      </rPr>
      <t xml:space="preserve"> + </t>
    </r>
    <r>
      <rPr>
        <b/>
        <u/>
        <sz val="11"/>
        <color theme="1"/>
        <rFont val="Times New Roman"/>
        <family val="1"/>
        <charset val="238"/>
      </rPr>
      <t>opcja</t>
    </r>
  </si>
  <si>
    <t>22 WOG                             ul. Saperska 1                      10-073 Olsztyn</t>
  </si>
  <si>
    <t>wielkogabaryty/                  kontener - 7000 l</t>
  </si>
  <si>
    <t>wielkogabaryty/ kontener - 30000 l</t>
  </si>
  <si>
    <t>JW. 2031 Lipowiec gm. Szczytno</t>
  </si>
  <si>
    <t>X</t>
  </si>
  <si>
    <t xml:space="preserve">Rodzaj pojemników            </t>
  </si>
  <si>
    <t xml:space="preserve"> Koszary                                           ul. Grunwaldzka 17,                         14- 100 Ostróda</t>
  </si>
  <si>
    <t>1x na tydzien</t>
  </si>
  <si>
    <t>papier 1,1 m³</t>
  </si>
  <si>
    <t>plastik - metale 100 l</t>
  </si>
  <si>
    <t>WCR                                 ul. Jana II Sobieskiego 2,                                     14-100 Ostróda</t>
  </si>
  <si>
    <t>zmieszane 100 l</t>
  </si>
  <si>
    <t>papier -240 l</t>
  </si>
  <si>
    <t>szkło 240 l</t>
  </si>
  <si>
    <t xml:space="preserve"> Koszary                                                         ul. Grunwaldzka 17,                         14- 100 Ostróda</t>
  </si>
  <si>
    <t>FORMULARZ CENOWY</t>
  </si>
  <si>
    <t>………………………………………, dnia ……………………………...</t>
  </si>
  <si>
    <t xml:space="preserve">22 Wojskowy Oddział Gospodarczy w Olsztynie </t>
  </si>
  <si>
    <r>
      <t xml:space="preserve">ul. Sapwrska 1, 10-073 </t>
    </r>
    <r>
      <rPr>
        <b/>
        <u/>
        <sz val="14"/>
        <color theme="1"/>
        <rFont val="Times New Roman"/>
        <family val="1"/>
        <charset val="238"/>
      </rPr>
      <t>Olsztyn</t>
    </r>
  </si>
  <si>
    <t xml:space="preserve">              </t>
  </si>
  <si>
    <t>NIP: 7393827791</t>
  </si>
  <si>
    <t>1.</t>
  </si>
  <si>
    <t>Koszary                                                         ul. Wojska Polskiego 54                                             06-400 Ciechanów</t>
  </si>
  <si>
    <t>WCR                                 ul.  Orylska 6,8                    06-400 Ciechanów</t>
  </si>
  <si>
    <t>CZĘŚĆ II- CIECHANÓW</t>
  </si>
  <si>
    <t>Koszary                                                                                         ul. Wojska Polskiego 54                                             06-400 Ciechanów</t>
  </si>
  <si>
    <t>wielkogabaryty/                  kontener - 7000  l</t>
  </si>
  <si>
    <t>CZĘŚĆ III- PRZASNYSZ</t>
  </si>
  <si>
    <t xml:space="preserve"> Koszary                                            ul. Makowska 69                                             06-300 Przasnysz</t>
  </si>
  <si>
    <t>zmieszane 7000 l</t>
  </si>
  <si>
    <t>Jednostka miary</t>
  </si>
  <si>
    <r>
      <t xml:space="preserve">m </t>
    </r>
    <r>
      <rPr>
        <sz val="12"/>
        <color rgb="FF000000"/>
        <rFont val="Calibri"/>
        <family val="2"/>
        <charset val="238"/>
      </rPr>
      <t>³</t>
    </r>
  </si>
  <si>
    <t>CZĘŚĆ IV- LIDZBARK WARMIŃSKI</t>
  </si>
  <si>
    <t xml:space="preserve">Pilnik/ Lidzbark Warmiński                         (ob. szkoleniowy) </t>
  </si>
  <si>
    <t>JW. 3411                    ul. Przystaniowa 1,                         11-100 Lidzbark Warmiński</t>
  </si>
  <si>
    <t>wielkogabaryty/                  kontener - 7 000 l</t>
  </si>
  <si>
    <t xml:space="preserve">2. </t>
  </si>
  <si>
    <t>2.</t>
  </si>
  <si>
    <t>PILNIK gm. Lidzbark Warmiński K/539</t>
  </si>
  <si>
    <t xml:space="preserve">1. </t>
  </si>
  <si>
    <t xml:space="preserve">ZAŁUSKI 30                    (obszar leśny)
13-100 Nidzica 
</t>
  </si>
  <si>
    <t>ULESIE 1                                     13-113 Janowo</t>
  </si>
  <si>
    <t>CZĘŚĆ V- ZAŁUSKI, ULESIE</t>
  </si>
  <si>
    <t>NIP:7393827791</t>
  </si>
  <si>
    <t>Wyszczególnienie</t>
  </si>
  <si>
    <t>Miejsce usytuowania</t>
  </si>
  <si>
    <t>czas serwisu/                   wynajmu z serwisem</t>
  </si>
  <si>
    <t>cena jednoskowa  netto</t>
  </si>
  <si>
    <t>cena jednoskowa  brutto</t>
  </si>
  <si>
    <t>(m-c) 12</t>
  </si>
  <si>
    <t xml:space="preserve"> </t>
  </si>
  <si>
    <t>3.</t>
  </si>
  <si>
    <t>6.</t>
  </si>
  <si>
    <t>RAZEM USŁUGA NA 12 M-C:</t>
  </si>
  <si>
    <t>5.</t>
  </si>
  <si>
    <t>Wynajem kabiny wraz z serwisem początkowym i końcowym</t>
  </si>
  <si>
    <t>1 miesiąc</t>
  </si>
  <si>
    <t>Wynajem umywalek wolnostojacych wraz serwisem początkowym i końcowym</t>
  </si>
  <si>
    <t>9.</t>
  </si>
  <si>
    <t xml:space="preserve"> Wynajem kabin wraz z serwisem  początkowym i końcowym</t>
  </si>
  <si>
    <t>do 3 dni</t>
  </si>
  <si>
    <t>10.</t>
  </si>
  <si>
    <t xml:space="preserve">Wynajem umywalki wolnostojącej wraz z serwisem  początkowym </t>
  </si>
  <si>
    <t>11.</t>
  </si>
  <si>
    <t>Dodatkowy serwis kabin WC</t>
  </si>
  <si>
    <t>12.</t>
  </si>
  <si>
    <t xml:space="preserve">Dodatkowy serwis umywalek wolnostojących </t>
  </si>
  <si>
    <t>13.</t>
  </si>
  <si>
    <t xml:space="preserve">Olsztyn, ul. Saperska 1, </t>
  </si>
  <si>
    <t>w ciagu                  11 godz.</t>
  </si>
  <si>
    <t>14.</t>
  </si>
  <si>
    <t>Wynajem umywalki wolnostojącej wraz z serwisem  początkowym i koncowym</t>
  </si>
  <si>
    <t>RAZEM USŁUGA NA ZAMÓWIENIE:</t>
  </si>
  <si>
    <t xml:space="preserve">CZĘŚĆ VI </t>
  </si>
  <si>
    <t>w m. Olsztyn, (Czarny Piec, Narty) gm. Jedwabno, (Szymany) gm. Szczytno,  (Runowo, Klutajny, Drwęca, Orneta) gm. Lidzbark Warmiński, Przasnysz, Ciechanów, Targonie (plac ćwiczeniowy), Grunwald, Ostróda, Ulesie, Załuski, Wielbark</t>
  </si>
  <si>
    <r>
      <t xml:space="preserve">Ilość/                          szt. </t>
    </r>
    <r>
      <rPr>
        <b/>
        <u/>
        <sz val="12"/>
        <rFont val="Times New Roman"/>
        <family val="1"/>
        <charset val="238"/>
      </rPr>
      <t>podstawa</t>
    </r>
  </si>
  <si>
    <r>
      <t>Wynajem kabiny wraz</t>
    </r>
    <r>
      <rPr>
        <b/>
        <sz val="12"/>
        <color theme="1"/>
        <rFont val="Times New Roman"/>
        <family val="1"/>
        <charset val="238"/>
      </rPr>
      <t xml:space="preserve"> z serwisem  2 - razy w miesiącu</t>
    </r>
  </si>
  <si>
    <r>
      <rPr>
        <b/>
        <sz val="12"/>
        <color theme="1"/>
        <rFont val="Times New Roman"/>
        <family val="1"/>
        <charset val="238"/>
      </rPr>
      <t>11-100</t>
    </r>
    <r>
      <rPr>
        <sz val="12"/>
        <color theme="1"/>
        <rFont val="Times New Roman"/>
        <family val="1"/>
        <charset val="238"/>
      </rPr>
      <t xml:space="preserve"> </t>
    </r>
    <r>
      <rPr>
        <b/>
        <sz val="12"/>
        <color theme="1"/>
        <rFont val="Times New Roman"/>
        <family val="1"/>
        <charset val="238"/>
      </rPr>
      <t>Lidzbark Warmiński</t>
    </r>
    <r>
      <rPr>
        <sz val="12"/>
        <color theme="1"/>
        <rFont val="Times New Roman"/>
        <family val="1"/>
        <charset val="238"/>
      </rPr>
      <t xml:space="preserve">                         (przykoszarowy plac ćwiczeń) K-537,                                                     ul. Przystaniowa 1</t>
    </r>
  </si>
  <si>
    <r>
      <rPr>
        <b/>
        <sz val="12"/>
        <color theme="1"/>
        <rFont val="Times New Roman"/>
        <family val="1"/>
        <charset val="238"/>
      </rPr>
      <t>11-100</t>
    </r>
    <r>
      <rPr>
        <sz val="12"/>
        <color theme="1"/>
        <rFont val="Times New Roman"/>
        <family val="1"/>
        <charset val="238"/>
      </rPr>
      <t xml:space="preserve"> </t>
    </r>
    <r>
      <rPr>
        <b/>
        <sz val="12"/>
        <color theme="1"/>
        <rFont val="Times New Roman"/>
        <family val="1"/>
        <charset val="238"/>
      </rPr>
      <t>Pilnik                                            (Lidzbark Warmiński)</t>
    </r>
    <r>
      <rPr>
        <sz val="12"/>
        <color theme="1"/>
        <rFont val="Times New Roman"/>
        <family val="1"/>
        <charset val="238"/>
      </rPr>
      <t xml:space="preserve">                                                  obszar szkoleniowy K- 539</t>
    </r>
  </si>
  <si>
    <r>
      <t xml:space="preserve">Wynajem umywalki wolnostojącej wraz </t>
    </r>
    <r>
      <rPr>
        <b/>
        <sz val="12"/>
        <color theme="1"/>
        <rFont val="Times New Roman"/>
        <family val="1"/>
        <charset val="238"/>
      </rPr>
      <t xml:space="preserve"> z serwisem </t>
    </r>
    <r>
      <rPr>
        <sz val="12"/>
        <color theme="1"/>
        <rFont val="Times New Roman"/>
        <family val="1"/>
        <charset val="238"/>
      </rPr>
      <t xml:space="preserve"> </t>
    </r>
    <r>
      <rPr>
        <b/>
        <sz val="12"/>
        <color theme="1"/>
        <rFont val="Times New Roman"/>
        <family val="1"/>
        <charset val="238"/>
      </rPr>
      <t>2 - razy w miesiącu</t>
    </r>
  </si>
  <si>
    <r>
      <t xml:space="preserve">Wynajem kabin wraz z serwisem  - </t>
    </r>
    <r>
      <rPr>
        <b/>
        <sz val="12"/>
        <color theme="1"/>
        <rFont val="Times New Roman"/>
        <family val="1"/>
        <charset val="238"/>
      </rPr>
      <t>2 - raz w miesiącu</t>
    </r>
  </si>
  <si>
    <r>
      <rPr>
        <b/>
        <sz val="12"/>
        <color theme="1"/>
        <rFont val="Times New Roman"/>
        <family val="1"/>
        <charset val="238"/>
      </rPr>
      <t>11-041</t>
    </r>
    <r>
      <rPr>
        <sz val="12"/>
        <color theme="1"/>
        <rFont val="Times New Roman"/>
        <family val="1"/>
        <charset val="238"/>
      </rPr>
      <t xml:space="preserve"> </t>
    </r>
    <r>
      <rPr>
        <b/>
        <sz val="12"/>
        <color theme="1"/>
        <rFont val="Times New Roman"/>
        <family val="1"/>
        <charset val="238"/>
      </rPr>
      <t xml:space="preserve">Olsztyn    </t>
    </r>
    <r>
      <rPr>
        <sz val="12"/>
        <color theme="1"/>
        <rFont val="Times New Roman"/>
        <family val="1"/>
        <charset val="238"/>
      </rPr>
      <t xml:space="preserve">                                                                   ul. Jagiellończyka 43,   </t>
    </r>
  </si>
  <si>
    <r>
      <rPr>
        <b/>
        <sz val="12"/>
        <color theme="1"/>
        <rFont val="Times New Roman"/>
        <family val="1"/>
        <charset val="238"/>
      </rPr>
      <t>10-225</t>
    </r>
    <r>
      <rPr>
        <sz val="12"/>
        <color theme="1"/>
        <rFont val="Times New Roman"/>
        <family val="1"/>
        <charset val="238"/>
      </rPr>
      <t xml:space="preserve"> </t>
    </r>
    <r>
      <rPr>
        <b/>
        <sz val="12"/>
        <color theme="1"/>
        <rFont val="Times New Roman"/>
        <family val="1"/>
        <charset val="238"/>
      </rPr>
      <t xml:space="preserve">Olsztyn  </t>
    </r>
    <r>
      <rPr>
        <sz val="12"/>
        <color theme="1"/>
        <rFont val="Times New Roman"/>
        <family val="1"/>
        <charset val="238"/>
      </rPr>
      <t xml:space="preserve">                                                                            ul. Wojska Polskiego                       </t>
    </r>
  </si>
  <si>
    <r>
      <t xml:space="preserve">  </t>
    </r>
    <r>
      <rPr>
        <b/>
        <sz val="12"/>
        <color theme="1"/>
        <rFont val="Times New Roman"/>
        <family val="1"/>
        <charset val="238"/>
      </rPr>
      <t xml:space="preserve">Olsztyn </t>
    </r>
    <r>
      <rPr>
        <sz val="12"/>
        <color theme="1"/>
        <rFont val="Times New Roman"/>
        <family val="1"/>
        <charset val="238"/>
      </rPr>
      <t xml:space="preserve">                                                                 ul. Saperska 1, bud. 40/ stanowisko taktyczne     </t>
    </r>
  </si>
  <si>
    <r>
      <rPr>
        <b/>
        <sz val="12"/>
        <color theme="1"/>
        <rFont val="Times New Roman"/>
        <family val="1"/>
        <charset val="238"/>
      </rPr>
      <t xml:space="preserve">06-300 Przasnysz </t>
    </r>
    <r>
      <rPr>
        <sz val="12"/>
        <color theme="1"/>
        <rFont val="Times New Roman"/>
        <family val="1"/>
        <charset val="238"/>
      </rPr>
      <t xml:space="preserve">                                      ul. Makowska 69</t>
    </r>
  </si>
  <si>
    <t xml:space="preserve">  Olsztyn ul. Saperska 1, (stanowisko taktyczne) </t>
  </si>
  <si>
    <r>
      <t>Wartość netto  (kol.4 x kol.5 x kol.7)</t>
    </r>
    <r>
      <rPr>
        <b/>
        <u/>
        <sz val="12"/>
        <rFont val="Times New Roman"/>
        <family val="1"/>
        <charset val="238"/>
      </rPr>
      <t xml:space="preserve"> podstawa</t>
    </r>
  </si>
  <si>
    <r>
      <t xml:space="preserve">Wartość brutto (kol.4 x kol.5 x kol.8) </t>
    </r>
    <r>
      <rPr>
        <b/>
        <u/>
        <sz val="12"/>
        <rFont val="Times New Roman"/>
        <family val="1"/>
        <charset val="238"/>
      </rPr>
      <t>podstawa</t>
    </r>
  </si>
  <si>
    <r>
      <t>Wartość netto (kol.5 x kol.6 x kol.7)</t>
    </r>
    <r>
      <rPr>
        <b/>
        <u/>
        <sz val="12"/>
        <rFont val="Times New Roman"/>
        <family val="1"/>
        <charset val="238"/>
      </rPr>
      <t xml:space="preserve"> opcja</t>
    </r>
  </si>
  <si>
    <r>
      <t xml:space="preserve">Wartość brutto (kol.5x kol.6 x kol.8) </t>
    </r>
    <r>
      <rPr>
        <b/>
        <u/>
        <sz val="12"/>
        <rFont val="Times New Roman"/>
        <family val="1"/>
        <charset val="238"/>
      </rPr>
      <t>opcja</t>
    </r>
  </si>
  <si>
    <r>
      <t xml:space="preserve">ul. Saperska 1, 10-073 </t>
    </r>
    <r>
      <rPr>
        <b/>
        <u/>
        <sz val="10"/>
        <color theme="1"/>
        <rFont val="Times New Roman"/>
        <family val="1"/>
        <charset val="238"/>
      </rPr>
      <t>Olsztyn</t>
    </r>
  </si>
  <si>
    <r>
      <t>Wartość netto  (kol.9 x kol. 11)</t>
    </r>
    <r>
      <rPr>
        <b/>
        <u/>
        <sz val="12"/>
        <rFont val="Times New Roman"/>
        <family val="1"/>
        <charset val="238"/>
      </rPr>
      <t xml:space="preserve"> podstawa + opcja</t>
    </r>
  </si>
  <si>
    <r>
      <t xml:space="preserve">Wartość brutto (kol.10 x kol.12) </t>
    </r>
    <r>
      <rPr>
        <b/>
        <u/>
        <sz val="12"/>
        <rFont val="Times New Roman"/>
        <family val="1"/>
        <charset val="238"/>
      </rPr>
      <t>podstawa + opcja</t>
    </r>
  </si>
  <si>
    <t>w ciagu                 11 godz.</t>
  </si>
  <si>
    <r>
      <t xml:space="preserve">Razem wartość netto                        (kol.10 x kol.12) </t>
    </r>
    <r>
      <rPr>
        <b/>
        <u/>
        <sz val="11"/>
        <color theme="1"/>
        <rFont val="Times New Roman"/>
        <family val="1"/>
        <charset val="238"/>
      </rPr>
      <t>podstawa</t>
    </r>
    <r>
      <rPr>
        <sz val="11"/>
        <color theme="1"/>
        <rFont val="Times New Roman"/>
        <family val="1"/>
        <charset val="238"/>
      </rPr>
      <t xml:space="preserve"> + </t>
    </r>
    <r>
      <rPr>
        <b/>
        <u/>
        <sz val="11"/>
        <color theme="1"/>
        <rFont val="Times New Roman"/>
        <family val="1"/>
        <charset val="238"/>
      </rPr>
      <t>opcja 2025 r.</t>
    </r>
  </si>
  <si>
    <r>
      <t xml:space="preserve">Razem wartość brutto                        (kol.11 x kol.13) </t>
    </r>
    <r>
      <rPr>
        <b/>
        <u/>
        <sz val="11"/>
        <color theme="1"/>
        <rFont val="Times New Roman"/>
        <family val="1"/>
        <charset val="238"/>
      </rPr>
      <t>podstawa</t>
    </r>
    <r>
      <rPr>
        <sz val="11"/>
        <color theme="1"/>
        <rFont val="Times New Roman"/>
        <family val="1"/>
        <charset val="238"/>
      </rPr>
      <t xml:space="preserve"> + </t>
    </r>
    <r>
      <rPr>
        <b/>
        <u/>
        <sz val="11"/>
        <color theme="1"/>
        <rFont val="Times New Roman"/>
        <family val="1"/>
        <charset val="238"/>
      </rPr>
      <t>opcja 2025 r.</t>
    </r>
  </si>
  <si>
    <r>
      <t>Ilość pojemników Wykonawcy</t>
    </r>
    <r>
      <rPr>
        <sz val="12"/>
        <color theme="1"/>
        <rFont val="Times New Roman"/>
        <family val="1"/>
        <charset val="238"/>
      </rPr>
      <t xml:space="preserve"> </t>
    </r>
    <r>
      <rPr>
        <b/>
        <u/>
        <sz val="12"/>
        <color theme="1"/>
        <rFont val="Times New Roman"/>
        <family val="1"/>
        <charset val="238"/>
      </rPr>
      <t>podstawa 2025 r</t>
    </r>
  </si>
  <si>
    <r>
      <t>Wartość netto w okresie trwania umowy                      (kol.4 x kol.6)</t>
    </r>
    <r>
      <rPr>
        <b/>
        <u/>
        <sz val="11"/>
        <color theme="1"/>
        <rFont val="Times New Roman"/>
        <family val="1"/>
        <charset val="238"/>
      </rPr>
      <t xml:space="preserve"> postawa 2025 r.</t>
    </r>
  </si>
  <si>
    <r>
      <t xml:space="preserve">Razem wartość netto                        (kol.8 x kol.10) </t>
    </r>
    <r>
      <rPr>
        <b/>
        <u/>
        <sz val="11"/>
        <color theme="1"/>
        <rFont val="Times New Roman"/>
        <family val="1"/>
        <charset val="238"/>
      </rPr>
      <t>podstawa</t>
    </r>
    <r>
      <rPr>
        <sz val="11"/>
        <color theme="1"/>
        <rFont val="Times New Roman"/>
        <family val="1"/>
        <charset val="238"/>
      </rPr>
      <t xml:space="preserve"> + </t>
    </r>
    <r>
      <rPr>
        <b/>
        <u/>
        <sz val="11"/>
        <color theme="1"/>
        <rFont val="Times New Roman"/>
        <family val="1"/>
        <charset val="238"/>
      </rPr>
      <t>opcja 2025 r.</t>
    </r>
  </si>
  <si>
    <r>
      <t xml:space="preserve">Razem wartość brutto                        (kol.9 x kol.11) </t>
    </r>
    <r>
      <rPr>
        <b/>
        <u/>
        <sz val="11"/>
        <color theme="1"/>
        <rFont val="Times New Roman"/>
        <family val="1"/>
        <charset val="238"/>
      </rPr>
      <t>podstawa</t>
    </r>
    <r>
      <rPr>
        <sz val="11"/>
        <color theme="1"/>
        <rFont val="Times New Roman"/>
        <family val="1"/>
        <charset val="238"/>
      </rPr>
      <t xml:space="preserve"> + </t>
    </r>
    <r>
      <rPr>
        <b/>
        <u/>
        <sz val="11"/>
        <color theme="1"/>
        <rFont val="Times New Roman"/>
        <family val="1"/>
        <charset val="238"/>
      </rPr>
      <t>opcja 2025 r.</t>
    </r>
  </si>
  <si>
    <r>
      <t xml:space="preserve">Cena jednostkowa pojemnika netto  wraz odbiorem odpadów              </t>
    </r>
    <r>
      <rPr>
        <b/>
        <sz val="11"/>
        <color theme="1"/>
        <rFont val="Times New Roman"/>
        <family val="1"/>
        <charset val="238"/>
      </rPr>
      <t xml:space="preserve"> 2025 r.</t>
    </r>
  </si>
  <si>
    <r>
      <t xml:space="preserve">Cena jednostkowa pojemnika brutto  wraz odbiorem odpadów </t>
    </r>
    <r>
      <rPr>
        <b/>
        <sz val="11"/>
        <color theme="1"/>
        <rFont val="Times New Roman"/>
        <family val="1"/>
        <charset val="238"/>
      </rPr>
      <t>2025 r.</t>
    </r>
  </si>
  <si>
    <t>Cena jednostkowa  netto  2025 r.</t>
  </si>
  <si>
    <t>Cena jednostkowa  brutto                   2025 r.</t>
  </si>
  <si>
    <r>
      <t xml:space="preserve">Cena jednostkowa pojemnika netto  wraz odbiorem odpadów              </t>
    </r>
    <r>
      <rPr>
        <b/>
        <sz val="11"/>
        <color theme="1"/>
        <rFont val="Times New Roman"/>
        <family val="1"/>
        <charset val="238"/>
      </rPr>
      <t xml:space="preserve"> 2026 r.</t>
    </r>
  </si>
  <si>
    <r>
      <t xml:space="preserve">Cena jednostkowa pojemnika brutto  wraz odbiorem odpadów </t>
    </r>
    <r>
      <rPr>
        <b/>
        <sz val="11"/>
        <color theme="1"/>
        <rFont val="Times New Roman"/>
        <family val="1"/>
        <charset val="238"/>
      </rPr>
      <t>2026 r.</t>
    </r>
  </si>
  <si>
    <r>
      <t xml:space="preserve">Razem wartość netto                        (kol.10 x kol.12) </t>
    </r>
    <r>
      <rPr>
        <b/>
        <u/>
        <sz val="11"/>
        <color theme="1"/>
        <rFont val="Times New Roman"/>
        <family val="1"/>
        <charset val="238"/>
      </rPr>
      <t>podstawa</t>
    </r>
    <r>
      <rPr>
        <sz val="11"/>
        <color theme="1"/>
        <rFont val="Times New Roman"/>
        <family val="1"/>
        <charset val="238"/>
      </rPr>
      <t xml:space="preserve"> + </t>
    </r>
    <r>
      <rPr>
        <b/>
        <u/>
        <sz val="11"/>
        <color theme="1"/>
        <rFont val="Times New Roman"/>
        <family val="1"/>
        <charset val="238"/>
      </rPr>
      <t>opcja 2026 r.</t>
    </r>
  </si>
  <si>
    <r>
      <t xml:space="preserve">Razem wartość brutto                        (kol.11 x kol.13) </t>
    </r>
    <r>
      <rPr>
        <b/>
        <u/>
        <sz val="11"/>
        <color theme="1"/>
        <rFont val="Times New Roman"/>
        <family val="1"/>
        <charset val="238"/>
      </rPr>
      <t>podstawa</t>
    </r>
    <r>
      <rPr>
        <sz val="11"/>
        <color theme="1"/>
        <rFont val="Times New Roman"/>
        <family val="1"/>
        <charset val="238"/>
      </rPr>
      <t xml:space="preserve"> + </t>
    </r>
    <r>
      <rPr>
        <b/>
        <u/>
        <sz val="11"/>
        <color theme="1"/>
        <rFont val="Times New Roman"/>
        <family val="1"/>
        <charset val="238"/>
      </rPr>
      <t>opcja 2026 r.</t>
    </r>
  </si>
  <si>
    <r>
      <t>Ilość pojemników Wykonawcy</t>
    </r>
    <r>
      <rPr>
        <sz val="12"/>
        <color theme="1"/>
        <rFont val="Times New Roman"/>
        <family val="1"/>
        <charset val="238"/>
      </rPr>
      <t xml:space="preserve"> </t>
    </r>
    <r>
      <rPr>
        <b/>
        <u/>
        <sz val="12"/>
        <color theme="1"/>
        <rFont val="Times New Roman"/>
        <family val="1"/>
        <charset val="238"/>
      </rPr>
      <t>podstawa 2026 r</t>
    </r>
  </si>
  <si>
    <t>Cena jednostkowa  brutto                   2026 r.</t>
  </si>
  <si>
    <r>
      <t xml:space="preserve">Razem wartość netto                        (kol.8 x kol.10) </t>
    </r>
    <r>
      <rPr>
        <b/>
        <u/>
        <sz val="11"/>
        <color theme="1"/>
        <rFont val="Times New Roman"/>
        <family val="1"/>
        <charset val="238"/>
      </rPr>
      <t>podstawa</t>
    </r>
    <r>
      <rPr>
        <sz val="11"/>
        <color theme="1"/>
        <rFont val="Times New Roman"/>
        <family val="1"/>
        <charset val="238"/>
      </rPr>
      <t xml:space="preserve"> + </t>
    </r>
    <r>
      <rPr>
        <b/>
        <u/>
        <sz val="11"/>
        <color theme="1"/>
        <rFont val="Times New Roman"/>
        <family val="1"/>
        <charset val="238"/>
      </rPr>
      <t>opcja 2026 r.</t>
    </r>
  </si>
  <si>
    <r>
      <t xml:space="preserve">Razem wartość brutto                        (kol.9 x kol.11) </t>
    </r>
    <r>
      <rPr>
        <b/>
        <u/>
        <sz val="11"/>
        <color theme="1"/>
        <rFont val="Times New Roman"/>
        <family val="1"/>
        <charset val="238"/>
      </rPr>
      <t>podstawa</t>
    </r>
    <r>
      <rPr>
        <sz val="11"/>
        <color theme="1"/>
        <rFont val="Times New Roman"/>
        <family val="1"/>
        <charset val="238"/>
      </rPr>
      <t xml:space="preserve"> + </t>
    </r>
    <r>
      <rPr>
        <b/>
        <u/>
        <sz val="11"/>
        <color theme="1"/>
        <rFont val="Times New Roman"/>
        <family val="1"/>
        <charset val="238"/>
      </rPr>
      <t>opcja 2026 r.</t>
    </r>
  </si>
  <si>
    <t xml:space="preserve"> Tabela nr 1 - odbiór i zagospodarowanie odpadów komunalnych  z nieruchomości niezamieszkałych  z kompleksów wojskowych  z terenu m. Olsztyn, Ostróda, Lipowiec rok 2025</t>
  </si>
  <si>
    <t>2.  Tabela nr 2 - Odpady wielkogabarytowe w okresie trwania umowy na zamówienie Olsztyn, Ostróda, Lipowiec rok 2025</t>
  </si>
  <si>
    <t xml:space="preserve"> Tabela nr 1 - odbiór i zagospodarowanie odpadów komunalnych  z nieruchomości niezamieszkałych  z kompleksów wojskowych  z terenu m. Olsztyn, Ostróda, Lipowiec rok 2026</t>
  </si>
  <si>
    <t>2.  Tabela nr 2 - Odpady wielkogabarytowe w okresie trwania umowy na zamówienie Olsztyn, Ostróda, Lipowiec rok 2026</t>
  </si>
  <si>
    <r>
      <t xml:space="preserve">Cena jednostkowa pojemnika netto  wraz odbiorem odpadów              </t>
    </r>
    <r>
      <rPr>
        <b/>
        <sz val="11"/>
        <color theme="1"/>
        <rFont val="Times New Roman"/>
        <family val="1"/>
        <charset val="238"/>
      </rPr>
      <t xml:space="preserve"> 2027 r.</t>
    </r>
  </si>
  <si>
    <r>
      <t xml:space="preserve">Cena jednostkowa pojemnika brutto  wraz odbiorem odpadów </t>
    </r>
    <r>
      <rPr>
        <b/>
        <sz val="11"/>
        <color theme="1"/>
        <rFont val="Times New Roman"/>
        <family val="1"/>
        <charset val="238"/>
      </rPr>
      <t>2027 r.</t>
    </r>
  </si>
  <si>
    <r>
      <t xml:space="preserve">Razem wartość netto                        (kol.10 x kol.12) </t>
    </r>
    <r>
      <rPr>
        <b/>
        <u/>
        <sz val="11"/>
        <color theme="1"/>
        <rFont val="Times New Roman"/>
        <family val="1"/>
        <charset val="238"/>
      </rPr>
      <t>podstawa</t>
    </r>
    <r>
      <rPr>
        <sz val="11"/>
        <color theme="1"/>
        <rFont val="Times New Roman"/>
        <family val="1"/>
        <charset val="238"/>
      </rPr>
      <t xml:space="preserve"> + </t>
    </r>
    <r>
      <rPr>
        <b/>
        <u/>
        <sz val="11"/>
        <color theme="1"/>
        <rFont val="Times New Roman"/>
        <family val="1"/>
        <charset val="238"/>
      </rPr>
      <t>opcja 2027 r.</t>
    </r>
  </si>
  <si>
    <r>
      <t xml:space="preserve">Razem wartość brutto                        (kol.11 x kol.13) </t>
    </r>
    <r>
      <rPr>
        <b/>
        <u/>
        <sz val="11"/>
        <color theme="1"/>
        <rFont val="Times New Roman"/>
        <family val="1"/>
        <charset val="238"/>
      </rPr>
      <t>podstawa</t>
    </r>
    <r>
      <rPr>
        <sz val="11"/>
        <color theme="1"/>
        <rFont val="Times New Roman"/>
        <family val="1"/>
        <charset val="238"/>
      </rPr>
      <t xml:space="preserve"> + </t>
    </r>
    <r>
      <rPr>
        <b/>
        <u/>
        <sz val="11"/>
        <color theme="1"/>
        <rFont val="Times New Roman"/>
        <family val="1"/>
        <charset val="238"/>
      </rPr>
      <t>opcja 2027 r.</t>
    </r>
  </si>
  <si>
    <t xml:space="preserve"> Tabela nr 1 - odbiór i zagospodarowanie odpadów komunalnych  z nieruchomości niezamieszkałych  z kompleksów wojskowych  z terenu m. Olsztyn, Ostróda, Lipowiec rok 2027</t>
  </si>
  <si>
    <t>2.  Tabela nr 2 - Odpady wielkogabarytowe w okresie trwania umowy na zamówienie Olsztyn, Ostróda, Lipowiec rok 2027</t>
  </si>
  <si>
    <t xml:space="preserve"> Tabela nr 1 - odbiór i zagospodarowanie odpadów komunalnych  z nieruchomości niezamieszkałych  z kompleksów wojskowych na terenie m. Ciechanów rok 2025.</t>
  </si>
  <si>
    <t>Tabela nr 2 - Odpady wielkogabarytowe w okresie trwania umowy na zamówienie rok 2025.</t>
  </si>
  <si>
    <t xml:space="preserve"> Tabela nr 1 - odbiór i zagospodarowanie odpadów komunalnych  z nieruchomości niezamieszkałych  z kompleksów wojskowych na terenie m. Ciechanów rok 2026.</t>
  </si>
  <si>
    <t>Tabela nr 2 - Odpady wielkogabarytowe w okresie trwania umowy na zamówienie rok 2026.</t>
  </si>
  <si>
    <t xml:space="preserve"> Tabela nr 1 - odbiór i zagospodarowanie odpadów komunalnych  z nieruchomości niezamieszkałych  z kompleksów wojskowych na terenie m. Ciechanów rok 2027.</t>
  </si>
  <si>
    <t>Tabela nr 2 - Odpady wielkogabarytowe w okresie trwania umowy na zamówienie rok 2027.</t>
  </si>
  <si>
    <t xml:space="preserve"> Tabela nr 1 - odbiór i zagospodarowanie odpadów komunalnych  z nieruchomości niezamieszkałej  z kompleksu wojskowego  na terenie m. Przasnysz rok 2025.</t>
  </si>
  <si>
    <r>
      <rPr>
        <sz val="11"/>
        <color theme="1"/>
        <rFont val="Times New Roman"/>
        <family val="1"/>
        <charset val="238"/>
      </rPr>
      <t xml:space="preserve">Szacunkowa ilość  opróźnień pojemników </t>
    </r>
    <r>
      <rPr>
        <b/>
        <u/>
        <sz val="11"/>
        <color theme="1"/>
        <rFont val="Times New Roman"/>
        <family val="1"/>
        <charset val="238"/>
      </rPr>
      <t xml:space="preserve"> w 2025 r.</t>
    </r>
  </si>
  <si>
    <r>
      <t xml:space="preserve">Wartość netto  odbioru odpadów z pojemnika                     (kol.6 x kol.8) </t>
    </r>
    <r>
      <rPr>
        <b/>
        <u/>
        <sz val="11"/>
        <color theme="1"/>
        <rFont val="Times New Roman"/>
        <family val="1"/>
        <charset val="238"/>
      </rPr>
      <t>postawa w 2025 r.</t>
    </r>
  </si>
  <si>
    <r>
      <t xml:space="preserve">Wartość brutto  odbioru odpadów  z pojemników                 (kol. 6 x kol.9) </t>
    </r>
    <r>
      <rPr>
        <b/>
        <u/>
        <sz val="11"/>
        <color theme="1"/>
        <rFont val="Times New Roman"/>
        <family val="1"/>
        <charset val="238"/>
      </rPr>
      <t>podstawa 2025 r.</t>
    </r>
  </si>
  <si>
    <r>
      <t xml:space="preserve">Wartość netto  odbioru odpadów z pojemnika                     (kol.7 x kol.8) </t>
    </r>
    <r>
      <rPr>
        <b/>
        <u/>
        <sz val="11"/>
        <color theme="1"/>
        <rFont val="Times New Roman"/>
        <family val="1"/>
        <charset val="238"/>
      </rPr>
      <t>opcja 2025 r.</t>
    </r>
  </si>
  <si>
    <r>
      <t xml:space="preserve">Wartość brutto  odbioru odpadów  z pojemników                  (kol. 7 x kol.9) </t>
    </r>
    <r>
      <rPr>
        <b/>
        <u/>
        <sz val="11"/>
        <color theme="1"/>
        <rFont val="Times New Roman"/>
        <family val="1"/>
        <charset val="238"/>
      </rPr>
      <t>opcja 2025 r.</t>
    </r>
  </si>
  <si>
    <r>
      <t>Wartość netto                    (kol.4 x kol.6)</t>
    </r>
    <r>
      <rPr>
        <b/>
        <u/>
        <sz val="11"/>
        <color theme="1"/>
        <rFont val="Times New Roman"/>
        <family val="1"/>
        <charset val="238"/>
      </rPr>
      <t xml:space="preserve"> postawa 2025 r.</t>
    </r>
  </si>
  <si>
    <r>
      <t xml:space="preserve">Wartość netto                        (kol.5 x kol.6) </t>
    </r>
    <r>
      <rPr>
        <b/>
        <u/>
        <sz val="11"/>
        <color theme="1"/>
        <rFont val="Times New Roman"/>
        <family val="1"/>
        <charset val="238"/>
      </rPr>
      <t>opcja 2025 r.</t>
    </r>
  </si>
  <si>
    <r>
      <t xml:space="preserve">Wartość brutto                (kol. 5 x kol.7) </t>
    </r>
    <r>
      <rPr>
        <b/>
        <u/>
        <sz val="11"/>
        <color theme="1"/>
        <rFont val="Times New Roman"/>
        <family val="1"/>
        <charset val="238"/>
      </rPr>
      <t>opcja 2025 r.</t>
    </r>
  </si>
  <si>
    <r>
      <t xml:space="preserve">Szacunkowa ilość odbioru nieczystości płynnych w roku </t>
    </r>
    <r>
      <rPr>
        <b/>
        <sz val="11"/>
        <color theme="1"/>
        <rFont val="Times New Roman"/>
        <family val="1"/>
        <charset val="238"/>
      </rPr>
      <t xml:space="preserve">2025  </t>
    </r>
    <r>
      <rPr>
        <sz val="11"/>
        <color theme="1"/>
        <rFont val="Times New Roman"/>
        <family val="1"/>
        <charset val="238"/>
      </rPr>
      <t xml:space="preserve"> </t>
    </r>
    <r>
      <rPr>
        <b/>
        <u/>
        <sz val="11"/>
        <color theme="1"/>
        <rFont val="Times New Roman"/>
        <family val="1"/>
        <charset val="238"/>
      </rPr>
      <t>podstawa</t>
    </r>
  </si>
  <si>
    <t>Cena jednostkowa  netto  2025</t>
  </si>
  <si>
    <t>Cena jednostkowa  brutto  2025</t>
  </si>
  <si>
    <t xml:space="preserve"> Tabela nr 3 - odbiór nieczystości płynnych ze zbiorników bezodpływowych  z kompleksu wojskowego na terenie m. Przasnysz w roku 2025.</t>
  </si>
  <si>
    <r>
      <t xml:space="preserve">Cena jednostkowa pojemnika brutto  wraz odbiorem odpadów              </t>
    </r>
    <r>
      <rPr>
        <b/>
        <sz val="11"/>
        <color theme="1"/>
        <rFont val="Times New Roman"/>
        <family val="1"/>
        <charset val="238"/>
      </rPr>
      <t>2025 r.</t>
    </r>
  </si>
  <si>
    <r>
      <t>Wartość brutto                     (kol.6 x kol.7)</t>
    </r>
    <r>
      <rPr>
        <b/>
        <u/>
        <sz val="11"/>
        <color theme="1"/>
        <rFont val="Times New Roman"/>
        <family val="1"/>
        <charset val="238"/>
      </rPr>
      <t xml:space="preserve"> podstawa            2025 r.</t>
    </r>
  </si>
  <si>
    <r>
      <t xml:space="preserve">Wartość brutto  odbioru odbioru płynnych w  2025 r.                (kol. 4 x kol.7) </t>
    </r>
    <r>
      <rPr>
        <b/>
        <u/>
        <sz val="11"/>
        <color theme="1"/>
        <rFont val="Times New Roman"/>
        <family val="1"/>
        <charset val="238"/>
      </rPr>
      <t>podstawa</t>
    </r>
  </si>
  <si>
    <r>
      <t xml:space="preserve">Wartość netto  odbioru płynnych  w  2025 r.                   (kol.4 x kol.6) </t>
    </r>
    <r>
      <rPr>
        <b/>
        <u/>
        <sz val="11"/>
        <color theme="1"/>
        <rFont val="Times New Roman"/>
        <family val="1"/>
        <charset val="238"/>
      </rPr>
      <t xml:space="preserve">postawa </t>
    </r>
  </si>
  <si>
    <r>
      <t xml:space="preserve">Wartość netto  odbioru płynnych w  2025  r.                   (kol.5 x kol.6) </t>
    </r>
    <r>
      <rPr>
        <b/>
        <u/>
        <sz val="11"/>
        <color theme="1"/>
        <rFont val="Times New Roman"/>
        <family val="1"/>
        <charset val="238"/>
      </rPr>
      <t>opcja</t>
    </r>
  </si>
  <si>
    <r>
      <t xml:space="preserve">Wartość brutto   odbioru płynnych w 2025 r.                (kol. 5 x kol.7) </t>
    </r>
    <r>
      <rPr>
        <b/>
        <u/>
        <sz val="11"/>
        <color theme="1"/>
        <rFont val="Times New Roman"/>
        <family val="1"/>
        <charset val="238"/>
      </rPr>
      <t>opcja</t>
    </r>
  </si>
  <si>
    <r>
      <t>Ilość pojemników Wykonawcy</t>
    </r>
    <r>
      <rPr>
        <sz val="12"/>
        <color theme="1"/>
        <rFont val="Times New Roman"/>
        <family val="1"/>
        <charset val="238"/>
      </rPr>
      <t xml:space="preserve"> </t>
    </r>
    <r>
      <rPr>
        <b/>
        <u/>
        <sz val="12"/>
        <color theme="1"/>
        <rFont val="Times New Roman"/>
        <family val="1"/>
        <charset val="238"/>
      </rPr>
      <t>podstawa 2027 r</t>
    </r>
  </si>
  <si>
    <t>Cena jednostkowa  netto  2027 r.</t>
  </si>
  <si>
    <t>Cena jednostkowa  brutto                   2027 r.</t>
  </si>
  <si>
    <r>
      <t>Wartość netto                      (kol.4 x kol.6)</t>
    </r>
    <r>
      <rPr>
        <b/>
        <u/>
        <sz val="11"/>
        <color theme="1"/>
        <rFont val="Times New Roman"/>
        <family val="1"/>
        <charset val="238"/>
      </rPr>
      <t xml:space="preserve"> postawa 2027 r.</t>
    </r>
  </si>
  <si>
    <r>
      <t>Wartość brutto                      (kol.6 x kol.7)</t>
    </r>
    <r>
      <rPr>
        <b/>
        <u/>
        <sz val="11"/>
        <color theme="1"/>
        <rFont val="Times New Roman"/>
        <family val="1"/>
        <charset val="238"/>
      </rPr>
      <t xml:space="preserve"> podstawa 2027 r.</t>
    </r>
  </si>
  <si>
    <r>
      <t xml:space="preserve">Wartość netto             (kol.5 x kol.6) </t>
    </r>
    <r>
      <rPr>
        <b/>
        <u/>
        <sz val="11"/>
        <color theme="1"/>
        <rFont val="Times New Roman"/>
        <family val="1"/>
        <charset val="238"/>
      </rPr>
      <t>opcja 2027 r.</t>
    </r>
  </si>
  <si>
    <r>
      <t xml:space="preserve">Wartość brutto                    (kol. 5 x kol.7) </t>
    </r>
    <r>
      <rPr>
        <b/>
        <u/>
        <sz val="11"/>
        <color theme="1"/>
        <rFont val="Times New Roman"/>
        <family val="1"/>
        <charset val="238"/>
      </rPr>
      <t>opcja 2027 r.</t>
    </r>
  </si>
  <si>
    <r>
      <t xml:space="preserve">Razem wartość netto                        (kol.8 x kol.10) </t>
    </r>
    <r>
      <rPr>
        <b/>
        <u/>
        <sz val="11"/>
        <color theme="1"/>
        <rFont val="Times New Roman"/>
        <family val="1"/>
        <charset val="238"/>
      </rPr>
      <t>podstawa</t>
    </r>
    <r>
      <rPr>
        <sz val="11"/>
        <color theme="1"/>
        <rFont val="Times New Roman"/>
        <family val="1"/>
        <charset val="238"/>
      </rPr>
      <t xml:space="preserve"> + </t>
    </r>
    <r>
      <rPr>
        <b/>
        <u/>
        <sz val="11"/>
        <color theme="1"/>
        <rFont val="Times New Roman"/>
        <family val="1"/>
        <charset val="238"/>
      </rPr>
      <t>opcja 2027 r.</t>
    </r>
  </si>
  <si>
    <r>
      <t xml:space="preserve">Razem wartość brutto                        (kol.9 x kol.11) </t>
    </r>
    <r>
      <rPr>
        <b/>
        <u/>
        <sz val="11"/>
        <color theme="1"/>
        <rFont val="Times New Roman"/>
        <family val="1"/>
        <charset val="238"/>
      </rPr>
      <t>podstawa</t>
    </r>
    <r>
      <rPr>
        <sz val="11"/>
        <color theme="1"/>
        <rFont val="Times New Roman"/>
        <family val="1"/>
        <charset val="238"/>
      </rPr>
      <t xml:space="preserve"> + </t>
    </r>
    <r>
      <rPr>
        <b/>
        <u/>
        <sz val="11"/>
        <color theme="1"/>
        <rFont val="Times New Roman"/>
        <family val="1"/>
        <charset val="238"/>
      </rPr>
      <t>opcja 2027 r.</t>
    </r>
  </si>
  <si>
    <r>
      <rPr>
        <sz val="11"/>
        <color theme="1"/>
        <rFont val="Times New Roman"/>
        <family val="1"/>
        <charset val="238"/>
      </rPr>
      <t>Szacunkowa ilość  opróźnień pojemników</t>
    </r>
    <r>
      <rPr>
        <b/>
        <sz val="11"/>
        <color theme="1"/>
        <rFont val="Times New Roman"/>
        <family val="1"/>
        <charset val="238"/>
      </rPr>
      <t xml:space="preserve"> </t>
    </r>
    <r>
      <rPr>
        <b/>
        <u/>
        <sz val="11"/>
        <color theme="1"/>
        <rFont val="Times New Roman"/>
        <family val="1"/>
        <charset val="238"/>
      </rPr>
      <t>podstawa w 2027 r.</t>
    </r>
  </si>
  <si>
    <r>
      <t xml:space="preserve">Wartość netto  odbioru odpadów                       (kol.6 x kol.8) </t>
    </r>
    <r>
      <rPr>
        <b/>
        <u/>
        <sz val="11"/>
        <color theme="1"/>
        <rFont val="Times New Roman"/>
        <family val="1"/>
        <charset val="238"/>
      </rPr>
      <t>postawa w 2027 r.</t>
    </r>
  </si>
  <si>
    <r>
      <t xml:space="preserve">Wartość brutto  odbioru odpadów                   (kol. 6 x kol.9) </t>
    </r>
    <r>
      <rPr>
        <b/>
        <u/>
        <sz val="11"/>
        <color theme="1"/>
        <rFont val="Times New Roman"/>
        <family val="1"/>
        <charset val="238"/>
      </rPr>
      <t>podstawa 2027 r.</t>
    </r>
  </si>
  <si>
    <r>
      <t xml:space="preserve">Wartość netto  odbioru odpadów z pojemnika                      (kol.7 x kol.8) </t>
    </r>
    <r>
      <rPr>
        <b/>
        <u/>
        <sz val="11"/>
        <color theme="1"/>
        <rFont val="Times New Roman"/>
        <family val="1"/>
        <charset val="238"/>
      </rPr>
      <t>opcja 2027 r.</t>
    </r>
  </si>
  <si>
    <r>
      <t xml:space="preserve">Wartość brutto  odbioru odpadów  z pojemników                  (kol. 7 x kol.9) </t>
    </r>
    <r>
      <rPr>
        <b/>
        <u/>
        <sz val="11"/>
        <color theme="1"/>
        <rFont val="Times New Roman"/>
        <family val="1"/>
        <charset val="238"/>
      </rPr>
      <t>opcja 2027 r.</t>
    </r>
  </si>
  <si>
    <r>
      <t>Wartość netto                     (kol.4 x kol.6)</t>
    </r>
    <r>
      <rPr>
        <b/>
        <u/>
        <sz val="11"/>
        <color theme="1"/>
        <rFont val="Times New Roman"/>
        <family val="1"/>
        <charset val="238"/>
      </rPr>
      <t xml:space="preserve"> postawa 2026 r.</t>
    </r>
  </si>
  <si>
    <r>
      <t>Wartość brutto                      (kol.6 x kol.7)</t>
    </r>
    <r>
      <rPr>
        <b/>
        <u/>
        <sz val="11"/>
        <color theme="1"/>
        <rFont val="Times New Roman"/>
        <family val="1"/>
        <charset val="238"/>
      </rPr>
      <t xml:space="preserve"> podstawa 2026 r.</t>
    </r>
  </si>
  <si>
    <r>
      <t xml:space="preserve">Wartość netto                        (kol.5 x kol.6) </t>
    </r>
    <r>
      <rPr>
        <b/>
        <u/>
        <sz val="11"/>
        <color theme="1"/>
        <rFont val="Times New Roman"/>
        <family val="1"/>
        <charset val="238"/>
      </rPr>
      <t>opcja 2026 r.</t>
    </r>
  </si>
  <si>
    <r>
      <t xml:space="preserve">Wartość brutto                (kol. 5 x kol.7) </t>
    </r>
    <r>
      <rPr>
        <b/>
        <u/>
        <sz val="11"/>
        <color theme="1"/>
        <rFont val="Times New Roman"/>
        <family val="1"/>
        <charset val="238"/>
      </rPr>
      <t>opcja 2026 r.</t>
    </r>
  </si>
  <si>
    <r>
      <t xml:space="preserve">Wartość netto  odbioru odpadów z pojemnika                     (kol.6 x kol.8) </t>
    </r>
    <r>
      <rPr>
        <b/>
        <u/>
        <sz val="11"/>
        <color theme="1"/>
        <rFont val="Times New Roman"/>
        <family val="1"/>
        <charset val="238"/>
      </rPr>
      <t>postawa w 2026 r.</t>
    </r>
  </si>
  <si>
    <r>
      <t xml:space="preserve">Wartość brutto  odbioru odpadów  z pojemników                   (kol. 6 x kol.9) </t>
    </r>
    <r>
      <rPr>
        <b/>
        <u/>
        <sz val="11"/>
        <color theme="1"/>
        <rFont val="Times New Roman"/>
        <family val="1"/>
        <charset val="238"/>
      </rPr>
      <t>podstawa 2026 r.</t>
    </r>
  </si>
  <si>
    <r>
      <t xml:space="preserve">Wartość netto  odbioru odpadów z pojemnika                       (kol.7 x kol.8) </t>
    </r>
    <r>
      <rPr>
        <b/>
        <u/>
        <sz val="11"/>
        <color theme="1"/>
        <rFont val="Times New Roman"/>
        <family val="1"/>
        <charset val="238"/>
      </rPr>
      <t>opcja 2026 r.</t>
    </r>
  </si>
  <si>
    <r>
      <t xml:space="preserve">Wartość brutto  odbioru odpadów  z pojemników                  (kol. 7 x kol.9) </t>
    </r>
    <r>
      <rPr>
        <b/>
        <u/>
        <sz val="11"/>
        <color theme="1"/>
        <rFont val="Times New Roman"/>
        <family val="1"/>
        <charset val="238"/>
      </rPr>
      <t>opcja 2026 r.</t>
    </r>
  </si>
  <si>
    <r>
      <rPr>
        <sz val="11"/>
        <color theme="1"/>
        <rFont val="Times New Roman"/>
        <family val="1"/>
        <charset val="238"/>
      </rPr>
      <t xml:space="preserve">Szacunkowa ilość  opróźnień pojemników </t>
    </r>
    <r>
      <rPr>
        <b/>
        <sz val="11"/>
        <color theme="1"/>
        <rFont val="Times New Roman"/>
        <family val="1"/>
        <charset val="238"/>
      </rPr>
      <t xml:space="preserve"> </t>
    </r>
    <r>
      <rPr>
        <b/>
        <u/>
        <sz val="11"/>
        <color theme="1"/>
        <rFont val="Times New Roman"/>
        <family val="1"/>
        <charset val="238"/>
      </rPr>
      <t>podstawa w 2026 r.</t>
    </r>
  </si>
  <si>
    <r>
      <t>Wartość netto                      (kol.4 x kol.6)</t>
    </r>
    <r>
      <rPr>
        <b/>
        <u/>
        <sz val="11"/>
        <color theme="1"/>
        <rFont val="Times New Roman"/>
        <family val="1"/>
        <charset val="238"/>
      </rPr>
      <t xml:space="preserve"> postawa 2025 r.</t>
    </r>
  </si>
  <si>
    <r>
      <t xml:space="preserve">Wartość netto y                      (kol.5 x kol.6) </t>
    </r>
    <r>
      <rPr>
        <b/>
        <u/>
        <sz val="11"/>
        <color theme="1"/>
        <rFont val="Times New Roman"/>
        <family val="1"/>
        <charset val="238"/>
      </rPr>
      <t>opcja 2025 r.</t>
    </r>
  </si>
  <si>
    <r>
      <t xml:space="preserve">Wartość brutto                 (kol. 5 x kol.7) </t>
    </r>
    <r>
      <rPr>
        <b/>
        <u/>
        <sz val="11"/>
        <color theme="1"/>
        <rFont val="Times New Roman"/>
        <family val="1"/>
        <charset val="238"/>
      </rPr>
      <t>opcja 2025 r.</t>
    </r>
  </si>
  <si>
    <r>
      <rPr>
        <sz val="11"/>
        <color theme="1"/>
        <rFont val="Times New Roman"/>
        <family val="1"/>
        <charset val="238"/>
      </rPr>
      <t xml:space="preserve">Szacunkowa ilość  opróźnień pojemników  </t>
    </r>
    <r>
      <rPr>
        <b/>
        <sz val="11"/>
        <color theme="1"/>
        <rFont val="Times New Roman"/>
        <family val="1"/>
        <charset val="238"/>
      </rPr>
      <t xml:space="preserve"> </t>
    </r>
    <r>
      <rPr>
        <b/>
        <u/>
        <sz val="11"/>
        <color theme="1"/>
        <rFont val="Times New Roman"/>
        <family val="1"/>
        <charset val="238"/>
      </rPr>
      <t>podstawa w 2025 r.</t>
    </r>
  </si>
  <si>
    <r>
      <t xml:space="preserve">Wartość netto  odbioru odpadów z pojemnika                       (kol.6 x kol.8) </t>
    </r>
    <r>
      <rPr>
        <b/>
        <u/>
        <sz val="11"/>
        <color theme="1"/>
        <rFont val="Times New Roman"/>
        <family val="1"/>
        <charset val="238"/>
      </rPr>
      <t>postawa w 2025 r.</t>
    </r>
  </si>
  <si>
    <r>
      <t xml:space="preserve">Wartość brutto  odbioru odpadów  z pojemników                   (kol. 6 x kol.9) </t>
    </r>
    <r>
      <rPr>
        <b/>
        <u/>
        <sz val="11"/>
        <color theme="1"/>
        <rFont val="Times New Roman"/>
        <family val="1"/>
        <charset val="238"/>
      </rPr>
      <t>podstawa 2025 r.</t>
    </r>
  </si>
  <si>
    <r>
      <t xml:space="preserve">Wartość netto  odbioru odpadów z pojemnika                       (kol.7 x kol.8) </t>
    </r>
    <r>
      <rPr>
        <b/>
        <u/>
        <sz val="11"/>
        <color theme="1"/>
        <rFont val="Times New Roman"/>
        <family val="1"/>
        <charset val="238"/>
      </rPr>
      <t>opcja 2025 r.</t>
    </r>
  </si>
  <si>
    <r>
      <t xml:space="preserve">Wartość brutto  odbioru odpadów  z pojemników                   (kol. 7 x kol.9) </t>
    </r>
    <r>
      <rPr>
        <b/>
        <u/>
        <sz val="11"/>
        <color theme="1"/>
        <rFont val="Times New Roman"/>
        <family val="1"/>
        <charset val="238"/>
      </rPr>
      <t>opcja 2025 r.</t>
    </r>
  </si>
  <si>
    <r>
      <rPr>
        <sz val="11"/>
        <color theme="1"/>
        <rFont val="Times New Roman"/>
        <family val="1"/>
        <charset val="238"/>
      </rPr>
      <t xml:space="preserve">Szacunkowa ilość  opróźnień pojemników </t>
    </r>
    <r>
      <rPr>
        <b/>
        <sz val="11"/>
        <color theme="1"/>
        <rFont val="Times New Roman"/>
        <family val="1"/>
        <charset val="238"/>
      </rPr>
      <t xml:space="preserve"> </t>
    </r>
    <r>
      <rPr>
        <b/>
        <u/>
        <sz val="11"/>
        <color theme="1"/>
        <rFont val="Times New Roman"/>
        <family val="1"/>
        <charset val="238"/>
      </rPr>
      <t>podstawa w 2027 r.</t>
    </r>
  </si>
  <si>
    <r>
      <t xml:space="preserve">Wartość netto  odbioru odpadów z pojemnika                    (kol.6 x kol.8) </t>
    </r>
    <r>
      <rPr>
        <b/>
        <u/>
        <sz val="11"/>
        <color theme="1"/>
        <rFont val="Times New Roman"/>
        <family val="1"/>
        <charset val="238"/>
      </rPr>
      <t>postawa w 2027 r.</t>
    </r>
  </si>
  <si>
    <r>
      <t xml:space="preserve">Wartość brutto  odbioru odpadów  z pojemników                   (kol. 6 x kol.9) </t>
    </r>
    <r>
      <rPr>
        <b/>
        <u/>
        <sz val="11"/>
        <color theme="1"/>
        <rFont val="Times New Roman"/>
        <family val="1"/>
        <charset val="238"/>
      </rPr>
      <t>podstawa 2027 r.</t>
    </r>
  </si>
  <si>
    <r>
      <t xml:space="preserve">Wartość netto  odbioru odpadów z pojemnika                    (kol.7 x kol.8) </t>
    </r>
    <r>
      <rPr>
        <b/>
        <u/>
        <sz val="11"/>
        <color theme="1"/>
        <rFont val="Times New Roman"/>
        <family val="1"/>
        <charset val="238"/>
      </rPr>
      <t>opcja 2027 r.</t>
    </r>
  </si>
  <si>
    <r>
      <t>Wartość netto                    (kol.4 x kol.6)</t>
    </r>
    <r>
      <rPr>
        <b/>
        <u/>
        <sz val="11"/>
        <color theme="1"/>
        <rFont val="Times New Roman"/>
        <family val="1"/>
        <charset val="238"/>
      </rPr>
      <t xml:space="preserve"> postawa 2026 r.</t>
    </r>
  </si>
  <si>
    <r>
      <t xml:space="preserve">Wartość netto                      (kol.5 x kol.6) </t>
    </r>
    <r>
      <rPr>
        <b/>
        <u/>
        <sz val="11"/>
        <color theme="1"/>
        <rFont val="Times New Roman"/>
        <family val="1"/>
        <charset val="238"/>
      </rPr>
      <t>opcja 2026 r.</t>
    </r>
  </si>
  <si>
    <r>
      <t xml:space="preserve">Wartość brutto               (kol. 5 x kol.7) </t>
    </r>
    <r>
      <rPr>
        <b/>
        <u/>
        <sz val="11"/>
        <color theme="1"/>
        <rFont val="Times New Roman"/>
        <family val="1"/>
        <charset val="238"/>
      </rPr>
      <t>opcja 2026 r.</t>
    </r>
  </si>
  <si>
    <r>
      <rPr>
        <sz val="11"/>
        <color theme="1"/>
        <rFont val="Times New Roman"/>
        <family val="1"/>
        <charset val="238"/>
      </rPr>
      <t xml:space="preserve">Szacunkowa ilość  opróźnień pojemników  </t>
    </r>
    <r>
      <rPr>
        <b/>
        <sz val="11"/>
        <color theme="1"/>
        <rFont val="Times New Roman"/>
        <family val="1"/>
        <charset val="238"/>
      </rPr>
      <t xml:space="preserve"> </t>
    </r>
    <r>
      <rPr>
        <b/>
        <u/>
        <sz val="11"/>
        <color theme="1"/>
        <rFont val="Times New Roman"/>
        <family val="1"/>
        <charset val="238"/>
      </rPr>
      <t>podstawa w 2026 r.</t>
    </r>
  </si>
  <si>
    <r>
      <t xml:space="preserve">Wartość brutto  odbioru odpadów  z pojemników                 (kol. 6 x kol.9) </t>
    </r>
    <r>
      <rPr>
        <b/>
        <u/>
        <sz val="11"/>
        <color theme="1"/>
        <rFont val="Times New Roman"/>
        <family val="1"/>
        <charset val="238"/>
      </rPr>
      <t>podstawa 2026 r.</t>
    </r>
  </si>
  <si>
    <r>
      <t xml:space="preserve">Wartość netto  odbioru odpadów z pojemnika                     (kol.7 x kol.8) </t>
    </r>
    <r>
      <rPr>
        <b/>
        <u/>
        <sz val="11"/>
        <color theme="1"/>
        <rFont val="Times New Roman"/>
        <family val="1"/>
        <charset val="238"/>
      </rPr>
      <t>opcja 2026 r.</t>
    </r>
  </si>
  <si>
    <r>
      <t xml:space="preserve">Wartość brutto  odbioru odpadów  z pojemników                   (kol. 7 x kol.9) </t>
    </r>
    <r>
      <rPr>
        <b/>
        <u/>
        <sz val="11"/>
        <color theme="1"/>
        <rFont val="Times New Roman"/>
        <family val="1"/>
        <charset val="238"/>
      </rPr>
      <t>opcja 2026 r.</t>
    </r>
  </si>
  <si>
    <r>
      <t>Wartość bruttoy                      (kol.6 x kol.7)</t>
    </r>
    <r>
      <rPr>
        <b/>
        <u/>
        <sz val="11"/>
        <color theme="1"/>
        <rFont val="Times New Roman"/>
        <family val="1"/>
        <charset val="238"/>
      </rPr>
      <t xml:space="preserve"> podstawa 2025 r.</t>
    </r>
  </si>
  <si>
    <r>
      <t xml:space="preserve">Wartość netto                       (kol.5 x kol.6) </t>
    </r>
    <r>
      <rPr>
        <b/>
        <u/>
        <sz val="11"/>
        <color theme="1"/>
        <rFont val="Times New Roman"/>
        <family val="1"/>
        <charset val="238"/>
      </rPr>
      <t>opcja 2025 r.</t>
    </r>
  </si>
  <si>
    <r>
      <t xml:space="preserve">Wartość brutto                   (kol. 5 x kol.7) </t>
    </r>
    <r>
      <rPr>
        <b/>
        <u/>
        <sz val="11"/>
        <color theme="1"/>
        <rFont val="Times New Roman"/>
        <family val="1"/>
        <charset val="238"/>
      </rPr>
      <t>opcja 2025 r.</t>
    </r>
  </si>
  <si>
    <r>
      <rPr>
        <sz val="11"/>
        <color theme="1"/>
        <rFont val="Times New Roman"/>
        <family val="1"/>
        <charset val="238"/>
      </rPr>
      <t>Szacunkowa ilość  opróźnień pojemników</t>
    </r>
    <r>
      <rPr>
        <b/>
        <sz val="11"/>
        <color theme="1"/>
        <rFont val="Times New Roman"/>
        <family val="1"/>
        <charset val="238"/>
      </rPr>
      <t xml:space="preserve"> </t>
    </r>
    <r>
      <rPr>
        <b/>
        <u/>
        <sz val="11"/>
        <color theme="1"/>
        <rFont val="Times New Roman"/>
        <family val="1"/>
        <charset val="238"/>
      </rPr>
      <t>podstawa w 2025 r.</t>
    </r>
  </si>
  <si>
    <r>
      <t xml:space="preserve">Wartość netto  odbioru odpadów z pojemnika                      (kol.6 x kol.8) </t>
    </r>
    <r>
      <rPr>
        <b/>
        <u/>
        <sz val="11"/>
        <color theme="1"/>
        <rFont val="Times New Roman"/>
        <family val="1"/>
        <charset val="238"/>
      </rPr>
      <t>postawa w 2025 r.</t>
    </r>
  </si>
  <si>
    <r>
      <t xml:space="preserve">Wartość brutto  odbioru odpadów  z pojemników                  (kol. 6 x kol.9) </t>
    </r>
    <r>
      <rPr>
        <b/>
        <u/>
        <sz val="11"/>
        <color theme="1"/>
        <rFont val="Times New Roman"/>
        <family val="1"/>
        <charset val="238"/>
      </rPr>
      <t>podstawa 2025 r.</t>
    </r>
  </si>
  <si>
    <r>
      <t xml:space="preserve">Wartość brutto  odbioru odpadów  z pojemników                 (kol. 7 x kol.9) </t>
    </r>
    <r>
      <rPr>
        <b/>
        <u/>
        <sz val="11"/>
        <color theme="1"/>
        <rFont val="Times New Roman"/>
        <family val="1"/>
        <charset val="238"/>
      </rPr>
      <t>opcja 2025 r.</t>
    </r>
  </si>
  <si>
    <t xml:space="preserve"> Tabela nr 1 - odbiór i zagospodarowanie odpadów komunalnych  z nieruchomości niezamieszkałej  z kompleksu wojskowego  na terenie m. Przasnysz rok 2026.</t>
  </si>
  <si>
    <t xml:space="preserve"> Tabela nr 3 - odbiór nieczystości płynnych ze zbiorników bezodpływowych  z kompleksu wojskowego na terenie m. Przasnysz w roku 2026.</t>
  </si>
  <si>
    <r>
      <t xml:space="preserve">Szacunkowa ilość odbioru nieczystości płynnych w  </t>
    </r>
    <r>
      <rPr>
        <b/>
        <sz val="11"/>
        <color theme="1"/>
        <rFont val="Times New Roman"/>
        <family val="1"/>
        <charset val="238"/>
      </rPr>
      <t xml:space="preserve">2026 r.  </t>
    </r>
    <r>
      <rPr>
        <sz val="11"/>
        <color theme="1"/>
        <rFont val="Times New Roman"/>
        <family val="1"/>
        <charset val="238"/>
      </rPr>
      <t xml:space="preserve"> </t>
    </r>
    <r>
      <rPr>
        <b/>
        <u/>
        <sz val="11"/>
        <color theme="1"/>
        <rFont val="Times New Roman"/>
        <family val="1"/>
        <charset val="238"/>
      </rPr>
      <t>podstawa</t>
    </r>
  </si>
  <si>
    <t>Cena jednostkowa  netto  2026</t>
  </si>
  <si>
    <t>Cena jednostkowa  brutto  2026</t>
  </si>
  <si>
    <r>
      <t xml:space="preserve">Wartość netto  odbioru płynnych  w  2026 r.                   (kol.4 x kol.6) </t>
    </r>
    <r>
      <rPr>
        <b/>
        <u/>
        <sz val="11"/>
        <color theme="1"/>
        <rFont val="Times New Roman"/>
        <family val="1"/>
        <charset val="238"/>
      </rPr>
      <t xml:space="preserve">postawa </t>
    </r>
  </si>
  <si>
    <r>
      <t xml:space="preserve">Wartość brutto  odbioru odbioru płynnych w  2026 r.                (kol. 4 x kol.7) </t>
    </r>
    <r>
      <rPr>
        <b/>
        <u/>
        <sz val="11"/>
        <color theme="1"/>
        <rFont val="Times New Roman"/>
        <family val="1"/>
        <charset val="238"/>
      </rPr>
      <t>podstawa</t>
    </r>
  </si>
  <si>
    <r>
      <t xml:space="preserve">Wartość netto  odbioru płynnych w  2026  r.                   (kol.5 x kol.6) </t>
    </r>
    <r>
      <rPr>
        <b/>
        <u/>
        <sz val="11"/>
        <color theme="1"/>
        <rFont val="Times New Roman"/>
        <family val="1"/>
        <charset val="238"/>
      </rPr>
      <t>opcja</t>
    </r>
  </si>
  <si>
    <r>
      <t xml:space="preserve">Wartość brutto   odbioru płynnych w 2026 r.                (kol. 5 x kol.7) </t>
    </r>
    <r>
      <rPr>
        <b/>
        <u/>
        <sz val="11"/>
        <color theme="1"/>
        <rFont val="Times New Roman"/>
        <family val="1"/>
        <charset val="238"/>
      </rPr>
      <t>opcja</t>
    </r>
  </si>
  <si>
    <t xml:space="preserve"> Tabela nr 1 - odbiór i zagospodarowanie odpadów komunalnych  z nieruchomości niezamieszkałej  z kompleksu wojskowego  na terenie m. Przasnysz rok 2027.</t>
  </si>
  <si>
    <t xml:space="preserve"> Tabela nr 3 - odbiór nieczystości płynnych ze zbiorników bezodpływowych  z kompleksu wojskowego na terenie m. Przasnysz w roku 2027.</t>
  </si>
  <si>
    <r>
      <t xml:space="preserve">Szacunkowa ilość odbioru nieczystości płynnych w  </t>
    </r>
    <r>
      <rPr>
        <b/>
        <sz val="11"/>
        <color theme="1"/>
        <rFont val="Times New Roman"/>
        <family val="1"/>
        <charset val="238"/>
      </rPr>
      <t xml:space="preserve">2027 r.  </t>
    </r>
    <r>
      <rPr>
        <sz val="11"/>
        <color theme="1"/>
        <rFont val="Times New Roman"/>
        <family val="1"/>
        <charset val="238"/>
      </rPr>
      <t xml:space="preserve"> </t>
    </r>
    <r>
      <rPr>
        <b/>
        <u/>
        <sz val="11"/>
        <color theme="1"/>
        <rFont val="Times New Roman"/>
        <family val="1"/>
        <charset val="238"/>
      </rPr>
      <t>podstawa</t>
    </r>
  </si>
  <si>
    <t>Cena jednostkowa  brutto  2027 r.</t>
  </si>
  <si>
    <r>
      <t xml:space="preserve">Wartość netto  odbioru płynnych  w  2027 r.                   (kol.4 x kol.6) </t>
    </r>
    <r>
      <rPr>
        <b/>
        <u/>
        <sz val="11"/>
        <color theme="1"/>
        <rFont val="Times New Roman"/>
        <family val="1"/>
        <charset val="238"/>
      </rPr>
      <t xml:space="preserve">postawa </t>
    </r>
  </si>
  <si>
    <r>
      <t xml:space="preserve">Wartość brutto  odbioru odbioru płynnych w  2027 r.                (kol. 4 x kol.7) </t>
    </r>
    <r>
      <rPr>
        <b/>
        <u/>
        <sz val="11"/>
        <color theme="1"/>
        <rFont val="Times New Roman"/>
        <family val="1"/>
        <charset val="238"/>
      </rPr>
      <t>podstawa</t>
    </r>
  </si>
  <si>
    <r>
      <t xml:space="preserve">Wartość netto  odbioru płynnych w  2027  r.                   (kol.5 x kol.6) </t>
    </r>
    <r>
      <rPr>
        <b/>
        <u/>
        <sz val="11"/>
        <color theme="1"/>
        <rFont val="Times New Roman"/>
        <family val="1"/>
        <charset val="238"/>
      </rPr>
      <t>opcja</t>
    </r>
  </si>
  <si>
    <r>
      <t xml:space="preserve">Wartość brutto   odbioru płynnych w 2027 r.                (kol. 5 x kol.7) </t>
    </r>
    <r>
      <rPr>
        <b/>
        <u/>
        <sz val="11"/>
        <color theme="1"/>
        <rFont val="Times New Roman"/>
        <family val="1"/>
        <charset val="238"/>
      </rPr>
      <t>opcja</t>
    </r>
  </si>
  <si>
    <t>4.</t>
  </si>
  <si>
    <t xml:space="preserve"> Tabela nr 1 - odbiór i zagospodarowanie odpadów komunalnych  z nieruchomości niezamieszkałej  z kompleksu wojskowego  na terenie m. Pilnik gm. Lidzbark Warminski rok 2025.</t>
  </si>
  <si>
    <t>Tabela nr 2 - dzierżawa pojemników od Wykomawcy rok 2025</t>
  </si>
  <si>
    <t xml:space="preserve"> Tabela nr 3 - odpady wielkogabarytowe w okresie trwania umowy na zamówienie rok 2025</t>
  </si>
  <si>
    <r>
      <t xml:space="preserve">Ilość pojemników Wykonawcy </t>
    </r>
    <r>
      <rPr>
        <b/>
        <u/>
        <sz val="11"/>
        <color theme="1"/>
        <rFont val="Times New Roman"/>
        <family val="1"/>
        <charset val="238"/>
      </rPr>
      <t>podstawa 2025 r.</t>
    </r>
  </si>
  <si>
    <t>Cena jednostkowa pojemnika netto  2025 r.</t>
  </si>
  <si>
    <t>Cena jednostkowa pojemnika brutto  2025 r.</t>
  </si>
  <si>
    <r>
      <t xml:space="preserve">Wartość brutto  dzierżawy pojemnika w 2025 r.                    (kol.4 x kol.7) </t>
    </r>
    <r>
      <rPr>
        <b/>
        <u/>
        <sz val="11"/>
        <color theme="1"/>
        <rFont val="Times New Roman"/>
        <family val="1"/>
        <charset val="238"/>
      </rPr>
      <t>postawa</t>
    </r>
  </si>
  <si>
    <r>
      <t xml:space="preserve">Wartość netto  dzierżawy pojemnika w 2025 r.                   (kol.4 x kol.6) </t>
    </r>
    <r>
      <rPr>
        <b/>
        <u/>
        <sz val="11"/>
        <color theme="1"/>
        <rFont val="Times New Roman"/>
        <family val="1"/>
        <charset val="238"/>
      </rPr>
      <t>postawa</t>
    </r>
  </si>
  <si>
    <r>
      <t xml:space="preserve">Wartość netto  dzierżawy pojemnika w 2025 r.                     (kol.5 x kol.6) </t>
    </r>
    <r>
      <rPr>
        <b/>
        <u/>
        <sz val="11"/>
        <color theme="1"/>
        <rFont val="Times New Roman"/>
        <family val="1"/>
        <charset val="238"/>
      </rPr>
      <t>opcja</t>
    </r>
  </si>
  <si>
    <r>
      <t xml:space="preserve">Wartość brutto  dzierżawy pojemnika 2025 r.                    (kol.5 x kol.7) </t>
    </r>
    <r>
      <rPr>
        <b/>
        <u/>
        <sz val="11"/>
        <color theme="1"/>
        <rFont val="Times New Roman"/>
        <family val="1"/>
        <charset val="238"/>
      </rPr>
      <t>opcja</t>
    </r>
  </si>
  <si>
    <t>Cena jednostkowa  netto  2026 r.</t>
  </si>
  <si>
    <t xml:space="preserve"> Tabela nr 1 - odbiór i zagospodarowanie odpadów komunalnych  z nieruchomości niezamieszkałej  z kompleksu wojskowego  na terenie m. Pilnik gm. Lidzbark Warminski rok 2026.</t>
  </si>
  <si>
    <t>Tabela nr 2 - dzierżawa pojemników od Wykomawcy rok 2026</t>
  </si>
  <si>
    <t xml:space="preserve"> Tabela nr 4 - odbiór nieczystości płynnych ze zbiorników bezodpływowych  z kompleksu wojskowego na terenie m. Pilnik gm. Lidzbark Warminski rok 2025.</t>
  </si>
  <si>
    <r>
      <t xml:space="preserve">Ilość pojemników Wykonawcy </t>
    </r>
    <r>
      <rPr>
        <b/>
        <u/>
        <sz val="11"/>
        <color theme="1"/>
        <rFont val="Times New Roman"/>
        <family val="1"/>
        <charset val="238"/>
      </rPr>
      <t>podstawa 2026 r.</t>
    </r>
  </si>
  <si>
    <r>
      <t xml:space="preserve">Ilość pojemników Wykonawcy </t>
    </r>
    <r>
      <rPr>
        <b/>
        <u/>
        <sz val="11"/>
        <color theme="1"/>
        <rFont val="Times New Roman"/>
        <family val="1"/>
        <charset val="238"/>
      </rPr>
      <t>opcja 2026 r.</t>
    </r>
  </si>
  <si>
    <t>Cena jednostkowa pojemnika netto  2026 r.</t>
  </si>
  <si>
    <t>Cena jednostkowa pojemnika brutto 2026 r.</t>
  </si>
  <si>
    <r>
      <t xml:space="preserve">Wartość netto  dzierżawy pojemnika w 2026 r.                   (kol.4 x kol.6) </t>
    </r>
    <r>
      <rPr>
        <b/>
        <u/>
        <sz val="11"/>
        <color theme="1"/>
        <rFont val="Times New Roman"/>
        <family val="1"/>
        <charset val="238"/>
      </rPr>
      <t>postawa</t>
    </r>
  </si>
  <si>
    <r>
      <t xml:space="preserve">Wartość brutto  dzierżawy pojemnika w 2026 r.                    (kol.4 x kol.7) </t>
    </r>
    <r>
      <rPr>
        <b/>
        <u/>
        <sz val="11"/>
        <color theme="1"/>
        <rFont val="Times New Roman"/>
        <family val="1"/>
        <charset val="238"/>
      </rPr>
      <t>postawa</t>
    </r>
  </si>
  <si>
    <r>
      <t xml:space="preserve">Wartość netto  dzierżawy pojemnika w 2026 r.                     (kol.5 x kol.6) </t>
    </r>
    <r>
      <rPr>
        <b/>
        <u/>
        <sz val="11"/>
        <color theme="1"/>
        <rFont val="Times New Roman"/>
        <family val="1"/>
        <charset val="238"/>
      </rPr>
      <t>opcja</t>
    </r>
  </si>
  <si>
    <r>
      <t xml:space="preserve">Wartość brutto  dzierżawy pojemnika 2026 r.                    (kol.5 x kol.7) </t>
    </r>
    <r>
      <rPr>
        <b/>
        <u/>
        <sz val="11"/>
        <color theme="1"/>
        <rFont val="Times New Roman"/>
        <family val="1"/>
        <charset val="238"/>
      </rPr>
      <t>opcja</t>
    </r>
  </si>
  <si>
    <t xml:space="preserve"> Tabela nr 3 - odpady wielkogabarytowe w okresie trwania umowy na zamówienie rok 2026</t>
  </si>
  <si>
    <t xml:space="preserve"> Tabela nr 4 - odbiór nieczystości płynnych ze zbiorników bezodpływowych  z kompleksu wojskowego na terenie m. Pilnik gm. Lidzbark Warminski rok 2026.</t>
  </si>
  <si>
    <t xml:space="preserve"> Tabela nr 1 - odbiór i zagospodarowanie odpadów komunalnych  z nieruchomości niezamieszkałej  z kompleksu wojskowego  na terenie m. Pilnik gm. Lidzbark Warminski rok 2027.</t>
  </si>
  <si>
    <t xml:space="preserve"> Tabela nr 3 - odpady wielkogabarytowe w okresie trwania umowy na zamówienie rok 2027</t>
  </si>
  <si>
    <t xml:space="preserve"> Tabela nr 4 - odbiór nieczystości płynnych ze zbiorników bezodpływowych  z kompleksu wojskowego na terenie m. Pilnik gm. Lidzbark Warminski rok 2027.</t>
  </si>
  <si>
    <t>Tabela nr 2 - dzierżawa pojemników od Wykomawcy rok 2027</t>
  </si>
  <si>
    <r>
      <t xml:space="preserve">Ilość pojemników Wykonawcy </t>
    </r>
    <r>
      <rPr>
        <b/>
        <u/>
        <sz val="11"/>
        <color theme="1"/>
        <rFont val="Times New Roman"/>
        <family val="1"/>
        <charset val="238"/>
      </rPr>
      <t>podstawa 2027 r.</t>
    </r>
  </si>
  <si>
    <t>Cena jednostkowa pojemnika netto  2027 r.</t>
  </si>
  <si>
    <t>Cena jednostkowa pojemnika brutto 2027 r.</t>
  </si>
  <si>
    <r>
      <t xml:space="preserve">Wartość netto  dzierżawy pojemnika w 2027 r.                   (kol.4 x kol.6) </t>
    </r>
    <r>
      <rPr>
        <b/>
        <u/>
        <sz val="11"/>
        <color theme="1"/>
        <rFont val="Times New Roman"/>
        <family val="1"/>
        <charset val="238"/>
      </rPr>
      <t>postawa</t>
    </r>
  </si>
  <si>
    <r>
      <t xml:space="preserve">Wartość brutto  dzierżawy pojemnika w 2027 r.                    (kol.4 x kol.7) </t>
    </r>
    <r>
      <rPr>
        <b/>
        <u/>
        <sz val="11"/>
        <color theme="1"/>
        <rFont val="Times New Roman"/>
        <family val="1"/>
        <charset val="238"/>
      </rPr>
      <t>postawa</t>
    </r>
  </si>
  <si>
    <r>
      <t xml:space="preserve">Wartość netto  dzierżawy pojemnika w 2027 r.                     (kol.5 x kol.6) </t>
    </r>
    <r>
      <rPr>
        <b/>
        <u/>
        <sz val="11"/>
        <color theme="1"/>
        <rFont val="Times New Roman"/>
        <family val="1"/>
        <charset val="238"/>
      </rPr>
      <t>opcja</t>
    </r>
  </si>
  <si>
    <r>
      <t xml:space="preserve">Wartość brutto  dzierżawy pojemnika 2027 r.                    (kol.5 x kol.7) </t>
    </r>
    <r>
      <rPr>
        <b/>
        <u/>
        <sz val="11"/>
        <color theme="1"/>
        <rFont val="Times New Roman"/>
        <family val="1"/>
        <charset val="238"/>
      </rPr>
      <t>opcja</t>
    </r>
  </si>
  <si>
    <t>Cena jednostkowa pojemnika brutto                2025 r.</t>
  </si>
  <si>
    <t>Tabela nr 1 - dzierżawa pojemników od Wykomawcy rok 2025</t>
  </si>
  <si>
    <t>Tabela nr 1 - dzierżawa pojemników od Wykomawcy rok 2026</t>
  </si>
  <si>
    <t>Tabela nr 1 - dzierżawa pojemników od Wykomawcy rok 2027</t>
  </si>
  <si>
    <t>RAZEM ROK 2025</t>
  </si>
  <si>
    <r>
      <t xml:space="preserve">Wartość brutto  dzierżawy pojemnika                   2026 r.                    (kol.5 x kol.7) </t>
    </r>
    <r>
      <rPr>
        <b/>
        <u/>
        <sz val="11"/>
        <color theme="1"/>
        <rFont val="Times New Roman"/>
        <family val="1"/>
        <charset val="238"/>
      </rPr>
      <t>opcja</t>
    </r>
  </si>
  <si>
    <r>
      <t xml:space="preserve">Wartość brutto  dzierżawy pojemnika                       2025 r.                    (kol.5 x kol.7) </t>
    </r>
    <r>
      <rPr>
        <b/>
        <u/>
        <sz val="11"/>
        <color theme="1"/>
        <rFont val="Times New Roman"/>
        <family val="1"/>
        <charset val="238"/>
      </rPr>
      <t>opcja</t>
    </r>
  </si>
  <si>
    <t xml:space="preserve">   </t>
  </si>
  <si>
    <r>
      <t xml:space="preserve">Wartość brutto  dzierżawy pojemnika                  2027 r.                    (kol.5 x kol.7) </t>
    </r>
    <r>
      <rPr>
        <b/>
        <u/>
        <sz val="11"/>
        <color theme="1"/>
        <rFont val="Times New Roman"/>
        <family val="1"/>
        <charset val="238"/>
      </rPr>
      <t>opcja</t>
    </r>
  </si>
  <si>
    <t>LATA</t>
  </si>
  <si>
    <t>Całkowita wartość  umowy zamówienia podstawowego i opcji</t>
  </si>
  <si>
    <r>
      <t xml:space="preserve">m </t>
    </r>
    <r>
      <rPr>
        <sz val="14"/>
        <color rgb="FF000000"/>
        <rFont val="Calibri"/>
        <family val="2"/>
        <charset val="238"/>
      </rPr>
      <t>³</t>
    </r>
  </si>
  <si>
    <t xml:space="preserve"> Koszary                                   ul. Ornecka 1                     11-100 Lidzbark Warmiński</t>
  </si>
  <si>
    <t>WCR                                            ul. Spółdzielców 24                     11-100 Lidzbark Warmiński</t>
  </si>
  <si>
    <t xml:space="preserve"> Koszary                                    ul. Ornecka 1                     11-100 Lidzbark Warmiński</t>
  </si>
  <si>
    <t xml:space="preserve">     </t>
  </si>
  <si>
    <t>WCR                                             ul. Spółdzielców 24                     11-100 Lidzbark Warmiński</t>
  </si>
  <si>
    <t xml:space="preserve">  </t>
  </si>
  <si>
    <t xml:space="preserve"> Koszary                                                     ul. Ornecka 1                     11-100 Lidzbark Warmiński</t>
  </si>
  <si>
    <t>WCR                                                       ul. Spółdzielców 24                     11-100 Lidzbark Warmiński</t>
  </si>
  <si>
    <r>
      <t xml:space="preserve">Ilość/                          szt. </t>
    </r>
    <r>
      <rPr>
        <b/>
        <u/>
        <sz val="14"/>
        <rFont val="Times New Roman"/>
        <family val="1"/>
        <charset val="238"/>
      </rPr>
      <t>podstawa</t>
    </r>
  </si>
  <si>
    <r>
      <t>Wartość netto  (kol.4 x kol.7)</t>
    </r>
    <r>
      <rPr>
        <b/>
        <u/>
        <sz val="14"/>
        <rFont val="Times New Roman"/>
        <family val="1"/>
        <charset val="238"/>
      </rPr>
      <t xml:space="preserve"> podstawa</t>
    </r>
  </si>
  <si>
    <r>
      <t xml:space="preserve">Wartość brutto (kol.4 x kol.8) </t>
    </r>
    <r>
      <rPr>
        <b/>
        <u/>
        <sz val="14"/>
        <rFont val="Times New Roman"/>
        <family val="1"/>
        <charset val="238"/>
      </rPr>
      <t>podstawa</t>
    </r>
  </si>
  <si>
    <r>
      <t>Wartość netto              ( kol.6 x kol.7)</t>
    </r>
    <r>
      <rPr>
        <b/>
        <u/>
        <sz val="14"/>
        <rFont val="Times New Roman"/>
        <family val="1"/>
        <charset val="238"/>
      </rPr>
      <t xml:space="preserve"> opcja</t>
    </r>
  </si>
  <si>
    <r>
      <t xml:space="preserve">Wartość brutto           (kol.6 x kol.8) </t>
    </r>
    <r>
      <rPr>
        <b/>
        <u/>
        <sz val="14"/>
        <rFont val="Times New Roman"/>
        <family val="1"/>
        <charset val="238"/>
      </rPr>
      <t>opcja</t>
    </r>
  </si>
  <si>
    <r>
      <t>Wartość netto  (kol.9 x kol. 11)</t>
    </r>
    <r>
      <rPr>
        <b/>
        <u/>
        <sz val="14"/>
        <rFont val="Times New Roman"/>
        <family val="1"/>
        <charset val="238"/>
      </rPr>
      <t xml:space="preserve"> podstawa + opcja</t>
    </r>
  </si>
  <si>
    <r>
      <t xml:space="preserve">Wartość brutto zł                                    (kol.10 x kol. 12) </t>
    </r>
    <r>
      <rPr>
        <b/>
        <u/>
        <sz val="14"/>
        <rFont val="Times New Roman"/>
        <family val="1"/>
        <charset val="238"/>
      </rPr>
      <t>podstawa + opcja</t>
    </r>
  </si>
  <si>
    <t>RAZEM  12 M-C + ZAMÓWIENIE:</t>
  </si>
  <si>
    <t xml:space="preserve">znak sprawy: ; 22WOG-ZP.2712.60.2024/R/151/2600/U/PN </t>
  </si>
  <si>
    <t>CZĘŚĆ I - OLSZTYN, LIPOWIEC, OSTRÓDA</t>
  </si>
  <si>
    <t xml:space="preserve">znak sprawy: 22WOG-ZP.2712.60.2024/R/151/2600/U/PN </t>
  </si>
  <si>
    <t xml:space="preserve">Wynajem toalet  WC i umywalek wolnostojących wraz z ich obsługą serwisową poczatkową i końcową  w kompleksach wojskowych 22 WOG. </t>
  </si>
  <si>
    <r>
      <t>"Ilość opcji"</t>
    </r>
    <r>
      <rPr>
        <sz val="11"/>
        <color theme="1"/>
        <rFont val="Times New Roman"/>
        <family val="1"/>
        <charset val="238"/>
      </rPr>
      <t xml:space="preserve">Szacunkowa ilość opróźnień pojemników   </t>
    </r>
    <r>
      <rPr>
        <b/>
        <sz val="11"/>
        <color theme="1"/>
        <rFont val="Times New Roman"/>
        <family val="1"/>
        <charset val="238"/>
      </rPr>
      <t xml:space="preserve"> </t>
    </r>
    <r>
      <rPr>
        <b/>
        <u/>
        <sz val="11"/>
        <color theme="1"/>
        <rFont val="Times New Roman"/>
        <family val="1"/>
        <charset val="238"/>
      </rPr>
      <t>opcja w 2026 r.</t>
    </r>
  </si>
  <si>
    <r>
      <t>"Ilość opcji"</t>
    </r>
    <r>
      <rPr>
        <sz val="12"/>
        <color theme="1"/>
        <rFont val="Times New Roman"/>
        <family val="1"/>
        <charset val="238"/>
      </rPr>
      <t>Szacunkowa ilość pojemników Wykonawcy</t>
    </r>
    <r>
      <rPr>
        <b/>
        <sz val="12"/>
        <color theme="1"/>
        <rFont val="Times New Roman"/>
        <family val="1"/>
        <charset val="238"/>
      </rPr>
      <t xml:space="preserve"> </t>
    </r>
    <r>
      <rPr>
        <b/>
        <u/>
        <sz val="12"/>
        <color theme="1"/>
        <rFont val="Times New Roman"/>
        <family val="1"/>
        <charset val="238"/>
      </rPr>
      <t>opcja 2025 r.</t>
    </r>
  </si>
  <si>
    <r>
      <t>"Ilość opcji"</t>
    </r>
    <r>
      <rPr>
        <sz val="11"/>
        <color theme="1"/>
        <rFont val="Times New Roman"/>
        <family val="1"/>
        <charset val="238"/>
      </rPr>
      <t xml:space="preserve">Szacunkowa ilość  opróźnień pojemników </t>
    </r>
    <r>
      <rPr>
        <b/>
        <sz val="11"/>
        <color theme="1"/>
        <rFont val="Times New Roman"/>
        <family val="1"/>
        <charset val="238"/>
      </rPr>
      <t xml:space="preserve"> </t>
    </r>
    <r>
      <rPr>
        <b/>
        <u/>
        <sz val="11"/>
        <color theme="1"/>
        <rFont val="Times New Roman"/>
        <family val="1"/>
        <charset val="238"/>
      </rPr>
      <t>opcja w 2025 r.</t>
    </r>
  </si>
  <si>
    <r>
      <t>"Ilość opcji"</t>
    </r>
    <r>
      <rPr>
        <sz val="12"/>
        <color theme="1"/>
        <rFont val="Times New Roman"/>
        <family val="1"/>
        <charset val="238"/>
      </rPr>
      <t>Szacunkowa ilość   pojemników Wykonawcy</t>
    </r>
    <r>
      <rPr>
        <b/>
        <sz val="12"/>
        <color theme="1"/>
        <rFont val="Times New Roman"/>
        <family val="1"/>
        <charset val="238"/>
      </rPr>
      <t xml:space="preserve"> </t>
    </r>
    <r>
      <rPr>
        <b/>
        <u/>
        <sz val="12"/>
        <color theme="1"/>
        <rFont val="Times New Roman"/>
        <family val="1"/>
        <charset val="238"/>
      </rPr>
      <t>opcja 2026 r.</t>
    </r>
  </si>
  <si>
    <r>
      <t>"Ilość opcji"</t>
    </r>
    <r>
      <rPr>
        <sz val="11"/>
        <color theme="1"/>
        <rFont val="Times New Roman"/>
        <family val="1"/>
        <charset val="238"/>
      </rPr>
      <t>Szacunkowa ilość  opróźnień pojemników</t>
    </r>
    <r>
      <rPr>
        <b/>
        <sz val="11"/>
        <color theme="1"/>
        <rFont val="Times New Roman"/>
        <family val="1"/>
        <charset val="238"/>
      </rPr>
      <t xml:space="preserve"> </t>
    </r>
    <r>
      <rPr>
        <b/>
        <u/>
        <sz val="11"/>
        <color theme="1"/>
        <rFont val="Times New Roman"/>
        <family val="1"/>
        <charset val="238"/>
      </rPr>
      <t>opcja w 2027 r.</t>
    </r>
  </si>
  <si>
    <r>
      <t>"Ilość opcji"</t>
    </r>
    <r>
      <rPr>
        <sz val="12"/>
        <color theme="1"/>
        <rFont val="Times New Roman"/>
        <family val="1"/>
        <charset val="238"/>
      </rPr>
      <t>Szacunkowa ilość  pojemników Wykonawcy</t>
    </r>
    <r>
      <rPr>
        <b/>
        <sz val="12"/>
        <color theme="1"/>
        <rFont val="Times New Roman"/>
        <family val="1"/>
        <charset val="238"/>
      </rPr>
      <t xml:space="preserve"> </t>
    </r>
    <r>
      <rPr>
        <b/>
        <u/>
        <sz val="12"/>
        <color theme="1"/>
        <rFont val="Times New Roman"/>
        <family val="1"/>
        <charset val="238"/>
      </rPr>
      <t>opcja 2027 r.</t>
    </r>
  </si>
  <si>
    <r>
      <t>"Ilość opcji"</t>
    </r>
    <r>
      <rPr>
        <sz val="11"/>
        <color theme="1"/>
        <rFont val="Times New Roman"/>
        <family val="1"/>
        <charset val="238"/>
      </rPr>
      <t xml:space="preserve">Szacunkowa ilość opróźnień pojemników  </t>
    </r>
    <r>
      <rPr>
        <b/>
        <sz val="11"/>
        <color theme="1"/>
        <rFont val="Times New Roman"/>
        <family val="1"/>
        <charset val="238"/>
      </rPr>
      <t xml:space="preserve"> </t>
    </r>
    <r>
      <rPr>
        <b/>
        <u/>
        <sz val="11"/>
        <color theme="1"/>
        <rFont val="Times New Roman"/>
        <family val="1"/>
        <charset val="238"/>
      </rPr>
      <t>opcja w 2025 r.</t>
    </r>
  </si>
  <si>
    <r>
      <t>"Ilość opcji"</t>
    </r>
    <r>
      <rPr>
        <sz val="12"/>
        <color theme="1"/>
        <rFont val="Times New Roman"/>
        <family val="1"/>
        <charset val="238"/>
      </rPr>
      <t>Szacunkowa ilość  pojemników Wykonawcy</t>
    </r>
    <r>
      <rPr>
        <b/>
        <sz val="12"/>
        <color theme="1"/>
        <rFont val="Times New Roman"/>
        <family val="1"/>
        <charset val="238"/>
      </rPr>
      <t xml:space="preserve"> </t>
    </r>
    <r>
      <rPr>
        <b/>
        <u/>
        <sz val="12"/>
        <color theme="1"/>
        <rFont val="Times New Roman"/>
        <family val="1"/>
        <charset val="238"/>
      </rPr>
      <t>opcja 2025 r.</t>
    </r>
  </si>
  <si>
    <r>
      <t xml:space="preserve">"Ilość opcji"Szacunkowa ilość pojemników Wykonawcy </t>
    </r>
    <r>
      <rPr>
        <b/>
        <u/>
        <sz val="12"/>
        <color theme="1"/>
        <rFont val="Times New Roman"/>
        <family val="1"/>
        <charset val="238"/>
      </rPr>
      <t>opcja 2026 r.</t>
    </r>
  </si>
  <si>
    <r>
      <t>"Ilość opcji"</t>
    </r>
    <r>
      <rPr>
        <sz val="11"/>
        <color theme="1"/>
        <rFont val="Times New Roman"/>
        <family val="1"/>
        <charset val="238"/>
      </rPr>
      <t xml:space="preserve">Szacunkowa ilość opróźnień pojemników  </t>
    </r>
    <r>
      <rPr>
        <b/>
        <sz val="11"/>
        <color theme="1"/>
        <rFont val="Times New Roman"/>
        <family val="1"/>
        <charset val="238"/>
      </rPr>
      <t xml:space="preserve"> </t>
    </r>
    <r>
      <rPr>
        <b/>
        <u/>
        <sz val="11"/>
        <color theme="1"/>
        <rFont val="Times New Roman"/>
        <family val="1"/>
        <charset val="238"/>
      </rPr>
      <t>opcja w 2027 r.</t>
    </r>
  </si>
  <si>
    <r>
      <t>"Ilość opcji"</t>
    </r>
    <r>
      <rPr>
        <sz val="12"/>
        <color theme="1"/>
        <rFont val="Times New Roman"/>
        <family val="1"/>
        <charset val="238"/>
      </rPr>
      <t>Szacunkowa ilość pojemników Wykonawcy</t>
    </r>
    <r>
      <rPr>
        <b/>
        <sz val="12"/>
        <color theme="1"/>
        <rFont val="Times New Roman"/>
        <family val="1"/>
        <charset val="238"/>
      </rPr>
      <t xml:space="preserve"> </t>
    </r>
    <r>
      <rPr>
        <b/>
        <u/>
        <sz val="12"/>
        <color theme="1"/>
        <rFont val="Times New Roman"/>
        <family val="1"/>
        <charset val="238"/>
      </rPr>
      <t>opcja 2027 r.</t>
    </r>
  </si>
  <si>
    <r>
      <t>"Ilość opcji"</t>
    </r>
    <r>
      <rPr>
        <sz val="11"/>
        <color theme="1"/>
        <rFont val="Times New Roman"/>
        <family val="1"/>
        <charset val="238"/>
      </rPr>
      <t xml:space="preserve">Szacunkowa ilość opróźnień pojemników </t>
    </r>
    <r>
      <rPr>
        <b/>
        <sz val="11"/>
        <color theme="1"/>
        <rFont val="Times New Roman"/>
        <family val="1"/>
        <charset val="238"/>
      </rPr>
      <t xml:space="preserve"> </t>
    </r>
    <r>
      <rPr>
        <b/>
        <u/>
        <sz val="11"/>
        <color theme="1"/>
        <rFont val="Times New Roman"/>
        <family val="1"/>
        <charset val="238"/>
      </rPr>
      <t>opcja w 2025 r.</t>
    </r>
  </si>
  <si>
    <r>
      <rPr>
        <b/>
        <sz val="11"/>
        <color theme="1"/>
        <rFont val="Times New Roman"/>
        <family val="1"/>
        <charset val="238"/>
      </rPr>
      <t>"Ilość opcji"</t>
    </r>
    <r>
      <rPr>
        <sz val="11"/>
        <color theme="1"/>
        <rFont val="Times New Roman"/>
        <family val="1"/>
        <charset val="238"/>
      </rPr>
      <t>Szacunkowa ilość odbioru płynnych  w</t>
    </r>
    <r>
      <rPr>
        <b/>
        <sz val="11"/>
        <color theme="1"/>
        <rFont val="Times New Roman"/>
        <family val="1"/>
        <charset val="238"/>
      </rPr>
      <t xml:space="preserve"> </t>
    </r>
    <r>
      <rPr>
        <b/>
        <u/>
        <sz val="11"/>
        <color theme="1"/>
        <rFont val="Times New Roman"/>
        <family val="1"/>
        <charset val="238"/>
      </rPr>
      <t>roku 2025 opcja</t>
    </r>
  </si>
  <si>
    <r>
      <t>"Ilość opcji"</t>
    </r>
    <r>
      <rPr>
        <sz val="11"/>
        <color theme="1"/>
        <rFont val="Times New Roman"/>
        <family val="1"/>
        <charset val="238"/>
      </rPr>
      <t xml:space="preserve">Szacunkowa ilość opróźnień pojemników </t>
    </r>
    <r>
      <rPr>
        <b/>
        <sz val="11"/>
        <color theme="1"/>
        <rFont val="Times New Roman"/>
        <family val="1"/>
        <charset val="238"/>
      </rPr>
      <t xml:space="preserve"> </t>
    </r>
    <r>
      <rPr>
        <b/>
        <u/>
        <sz val="11"/>
        <color theme="1"/>
        <rFont val="Times New Roman"/>
        <family val="1"/>
        <charset val="238"/>
      </rPr>
      <t>opcja w 2026 r.</t>
    </r>
  </si>
  <si>
    <r>
      <t>"Ilość opcji"</t>
    </r>
    <r>
      <rPr>
        <sz val="12"/>
        <color theme="1"/>
        <rFont val="Times New Roman"/>
        <family val="1"/>
        <charset val="238"/>
      </rPr>
      <t>Szacunkowa ilość pojemników Wykonawcy</t>
    </r>
    <r>
      <rPr>
        <b/>
        <sz val="12"/>
        <color theme="1"/>
        <rFont val="Times New Roman"/>
        <family val="1"/>
        <charset val="238"/>
      </rPr>
      <t xml:space="preserve"> </t>
    </r>
    <r>
      <rPr>
        <b/>
        <u/>
        <sz val="12"/>
        <color theme="1"/>
        <rFont val="Times New Roman"/>
        <family val="1"/>
        <charset val="238"/>
      </rPr>
      <t>opcja 2026 r.</t>
    </r>
  </si>
  <si>
    <r>
      <rPr>
        <b/>
        <sz val="11"/>
        <color theme="1"/>
        <rFont val="Times New Roman"/>
        <family val="1"/>
        <charset val="238"/>
      </rPr>
      <t>"Ilość opcji</t>
    </r>
    <r>
      <rPr>
        <sz val="11"/>
        <color theme="1"/>
        <rFont val="Times New Roman"/>
        <family val="1"/>
        <charset val="238"/>
      </rPr>
      <t>"Szacunkowa ilość odbioru płynnych  w</t>
    </r>
    <r>
      <rPr>
        <b/>
        <sz val="11"/>
        <color theme="1"/>
        <rFont val="Times New Roman"/>
        <family val="1"/>
        <charset val="238"/>
      </rPr>
      <t xml:space="preserve"> </t>
    </r>
    <r>
      <rPr>
        <b/>
        <u/>
        <sz val="11"/>
        <color theme="1"/>
        <rFont val="Times New Roman"/>
        <family val="1"/>
        <charset val="238"/>
      </rPr>
      <t>roku 2026 opcja</t>
    </r>
  </si>
  <si>
    <r>
      <rPr>
        <b/>
        <sz val="11"/>
        <color theme="1"/>
        <rFont val="Times New Roman"/>
        <family val="1"/>
        <charset val="238"/>
      </rPr>
      <t>"Ilość opcji"</t>
    </r>
    <r>
      <rPr>
        <sz val="11"/>
        <color theme="1"/>
        <rFont val="Times New Roman"/>
        <family val="1"/>
        <charset val="238"/>
      </rPr>
      <t>Szacunkowa ilość odbioru płynnych  w</t>
    </r>
    <r>
      <rPr>
        <b/>
        <sz val="11"/>
        <color theme="1"/>
        <rFont val="Times New Roman"/>
        <family val="1"/>
        <charset val="238"/>
      </rPr>
      <t xml:space="preserve"> </t>
    </r>
    <r>
      <rPr>
        <b/>
        <u/>
        <sz val="11"/>
        <color theme="1"/>
        <rFont val="Times New Roman"/>
        <family val="1"/>
        <charset val="238"/>
      </rPr>
      <t>roku 2027 opcja</t>
    </r>
  </si>
  <si>
    <r>
      <t>"Ilość opcji"</t>
    </r>
    <r>
      <rPr>
        <sz val="11"/>
        <color theme="1"/>
        <rFont val="Times New Roman"/>
        <family val="1"/>
        <charset val="238"/>
      </rPr>
      <t>Szacunkowa ilość pojemników Wykonawcy</t>
    </r>
    <r>
      <rPr>
        <b/>
        <sz val="11"/>
        <color theme="1"/>
        <rFont val="Times New Roman"/>
        <family val="1"/>
        <charset val="238"/>
      </rPr>
      <t xml:space="preserve"> </t>
    </r>
    <r>
      <rPr>
        <b/>
        <u/>
        <sz val="11"/>
        <color theme="1"/>
        <rFont val="Times New Roman"/>
        <family val="1"/>
        <charset val="238"/>
      </rPr>
      <t>opcja 2025 r.</t>
    </r>
  </si>
  <si>
    <r>
      <t>"Ilość opcji"</t>
    </r>
    <r>
      <rPr>
        <sz val="12"/>
        <color theme="1"/>
        <rFont val="Times New Roman"/>
        <family val="1"/>
        <charset val="238"/>
      </rPr>
      <t xml:space="preserve">Szacunkowa ilość pojemników Wykonawcy </t>
    </r>
    <r>
      <rPr>
        <b/>
        <u/>
        <sz val="12"/>
        <color theme="1"/>
        <rFont val="Times New Roman"/>
        <family val="1"/>
        <charset val="238"/>
      </rPr>
      <t>opcja 2025 r.</t>
    </r>
  </si>
  <si>
    <r>
      <rPr>
        <b/>
        <sz val="11"/>
        <color theme="1"/>
        <rFont val="Times New Roman"/>
        <family val="1"/>
        <charset val="238"/>
      </rPr>
      <t>"Ilość opcji"</t>
    </r>
    <r>
      <rPr>
        <sz val="11"/>
        <color theme="1"/>
        <rFont val="Times New Roman"/>
        <family val="1"/>
        <charset val="238"/>
      </rPr>
      <t>Szacunkowa ilość odbioru płynnych  w</t>
    </r>
    <r>
      <rPr>
        <b/>
        <sz val="11"/>
        <color theme="1"/>
        <rFont val="Times New Roman"/>
        <family val="1"/>
        <charset val="238"/>
      </rPr>
      <t xml:space="preserve"> </t>
    </r>
    <r>
      <rPr>
        <b/>
        <u/>
        <sz val="11"/>
        <color theme="1"/>
        <rFont val="Times New Roman"/>
        <family val="1"/>
        <charset val="238"/>
      </rPr>
      <t>roku 2026 opcja</t>
    </r>
  </si>
  <si>
    <r>
      <t>"Ilość opcji"</t>
    </r>
    <r>
      <rPr>
        <sz val="11"/>
        <color theme="1"/>
        <rFont val="Times New Roman"/>
        <family val="1"/>
        <charset val="238"/>
      </rPr>
      <t>Szacunkowa ilość pojemników Wykonawcy</t>
    </r>
    <r>
      <rPr>
        <b/>
        <sz val="11"/>
        <color theme="1"/>
        <rFont val="Times New Roman"/>
        <family val="1"/>
        <charset val="238"/>
      </rPr>
      <t xml:space="preserve"> </t>
    </r>
    <r>
      <rPr>
        <b/>
        <u/>
        <sz val="11"/>
        <color theme="1"/>
        <rFont val="Times New Roman"/>
        <family val="1"/>
        <charset val="238"/>
      </rPr>
      <t>opcja 2027 r.</t>
    </r>
  </si>
  <si>
    <r>
      <t>"Ilość opcji"</t>
    </r>
    <r>
      <rPr>
        <sz val="12"/>
        <color theme="1"/>
        <rFont val="Times New Roman"/>
        <family val="1"/>
        <charset val="238"/>
      </rPr>
      <t xml:space="preserve">Szacunkowa ilość pojemników Wykonawcy </t>
    </r>
    <r>
      <rPr>
        <b/>
        <u/>
        <sz val="12"/>
        <color theme="1"/>
        <rFont val="Times New Roman"/>
        <family val="1"/>
        <charset val="238"/>
      </rPr>
      <t>opcja 2027 r.</t>
    </r>
  </si>
  <si>
    <r>
      <t>"Ilość opcji"</t>
    </r>
    <r>
      <rPr>
        <sz val="11"/>
        <color theme="1"/>
        <rFont val="Times New Roman"/>
        <family val="1"/>
        <charset val="238"/>
      </rPr>
      <t>Szacunkowa ilość pojemników Wykonawcy</t>
    </r>
    <r>
      <rPr>
        <b/>
        <sz val="11"/>
        <color theme="1"/>
        <rFont val="Times New Roman"/>
        <family val="1"/>
        <charset val="238"/>
      </rPr>
      <t xml:space="preserve"> </t>
    </r>
    <r>
      <rPr>
        <b/>
        <u/>
        <sz val="11"/>
        <color theme="1"/>
        <rFont val="Times New Roman"/>
        <family val="1"/>
        <charset val="238"/>
      </rPr>
      <t>opcja 2026 r.</t>
    </r>
  </si>
  <si>
    <r>
      <rPr>
        <b/>
        <sz val="12"/>
        <color theme="1"/>
        <rFont val="Times New Roman"/>
        <family val="1"/>
        <charset val="238"/>
      </rPr>
      <t xml:space="preserve">"Ilość opcji"  </t>
    </r>
    <r>
      <rPr>
        <sz val="12"/>
        <color theme="1"/>
        <rFont val="Times New Roman"/>
        <family val="1"/>
        <charset val="238"/>
      </rPr>
      <t xml:space="preserve">                          Ilość/                          szt. </t>
    </r>
    <r>
      <rPr>
        <b/>
        <u/>
        <sz val="12"/>
        <rFont val="Times New Roman"/>
        <family val="1"/>
        <charset val="238"/>
      </rPr>
      <t>opcja</t>
    </r>
  </si>
  <si>
    <r>
      <t xml:space="preserve">Wartość brutto  dzierżawy pojemnika w 2027 r. (kol.4 x kol.7) </t>
    </r>
    <r>
      <rPr>
        <b/>
        <u/>
        <sz val="11"/>
        <color theme="1"/>
        <rFont val="Times New Roman"/>
        <family val="1"/>
        <charset val="238"/>
      </rPr>
      <t>postawa</t>
    </r>
  </si>
  <si>
    <r>
      <t xml:space="preserve">Wartość netto  dzierżawy pojemnika w 2027 r. (kol.4 x kol.6) </t>
    </r>
    <r>
      <rPr>
        <b/>
        <u/>
        <sz val="11"/>
        <color theme="1"/>
        <rFont val="Times New Roman"/>
        <family val="1"/>
        <charset val="238"/>
      </rPr>
      <t>postawa</t>
    </r>
  </si>
  <si>
    <r>
      <t xml:space="preserve">Wartość brutto  dzierżawy pojemnika w 2026 r.  (kol.4 x kol.7) </t>
    </r>
    <r>
      <rPr>
        <b/>
        <u/>
        <sz val="11"/>
        <color theme="1"/>
        <rFont val="Times New Roman"/>
        <family val="1"/>
        <charset val="238"/>
      </rPr>
      <t>postawa</t>
    </r>
  </si>
  <si>
    <r>
      <t xml:space="preserve">Wartość netto  dzierżawy pojemnika w 2026 r. (kol.4 x kol.6) </t>
    </r>
    <r>
      <rPr>
        <b/>
        <u/>
        <sz val="11"/>
        <color theme="1"/>
        <rFont val="Times New Roman"/>
        <family val="1"/>
        <charset val="238"/>
      </rPr>
      <t>postawa</t>
    </r>
  </si>
  <si>
    <r>
      <t xml:space="preserve">Wartość brutto  dzierżawy pojemnika w 2025 r. (kol.4 x kol.7) </t>
    </r>
    <r>
      <rPr>
        <b/>
        <u/>
        <sz val="11"/>
        <color theme="1"/>
        <rFont val="Times New Roman"/>
        <family val="1"/>
        <charset val="238"/>
      </rPr>
      <t>postawa</t>
    </r>
  </si>
  <si>
    <r>
      <t xml:space="preserve">Wartość netto  dzierżawy pojemnika w 2025 r. (kol.4 x kol.6) </t>
    </r>
    <r>
      <rPr>
        <b/>
        <u/>
        <sz val="11"/>
        <color theme="1"/>
        <rFont val="Times New Roman"/>
        <family val="1"/>
        <charset val="238"/>
      </rPr>
      <t>postawa</t>
    </r>
  </si>
  <si>
    <t>Załacznik nr 3 do umowy</t>
  </si>
  <si>
    <t>Załącznik  nr 3 do umowy</t>
  </si>
  <si>
    <r>
      <t xml:space="preserve">Wartość netto                    </t>
    </r>
    <r>
      <rPr>
        <b/>
        <u/>
        <sz val="14"/>
        <color theme="1"/>
        <rFont val="Times New Roman"/>
        <family val="1"/>
        <charset val="238"/>
      </rPr>
      <t xml:space="preserve"> postawa </t>
    </r>
  </si>
  <si>
    <r>
      <t xml:space="preserve">Wartość brutto                      </t>
    </r>
    <r>
      <rPr>
        <b/>
        <u/>
        <sz val="14"/>
        <color theme="1"/>
        <rFont val="Times New Roman"/>
        <family val="1"/>
        <charset val="238"/>
      </rPr>
      <t xml:space="preserve"> podstawa </t>
    </r>
  </si>
  <si>
    <r>
      <t xml:space="preserve">Wartość netto              </t>
    </r>
    <r>
      <rPr>
        <b/>
        <u/>
        <sz val="14"/>
        <color theme="1"/>
        <rFont val="Times New Roman"/>
        <family val="1"/>
        <charset val="238"/>
      </rPr>
      <t xml:space="preserve">opcja </t>
    </r>
  </si>
  <si>
    <r>
      <t xml:space="preserve">Wartość brutto                    </t>
    </r>
    <r>
      <rPr>
        <b/>
        <u/>
        <sz val="14"/>
        <color theme="1"/>
        <rFont val="Times New Roman"/>
        <family val="1"/>
        <charset val="238"/>
      </rPr>
      <t xml:space="preserve">opcja </t>
    </r>
  </si>
  <si>
    <r>
      <t xml:space="preserve">Razem wartość netto                 </t>
    </r>
    <r>
      <rPr>
        <b/>
        <u/>
        <sz val="14"/>
        <color theme="1"/>
        <rFont val="Times New Roman"/>
        <family val="1"/>
        <charset val="238"/>
      </rPr>
      <t>podstawa</t>
    </r>
    <r>
      <rPr>
        <sz val="14"/>
        <color theme="1"/>
        <rFont val="Times New Roman"/>
        <family val="1"/>
        <charset val="238"/>
      </rPr>
      <t xml:space="preserve"> + </t>
    </r>
    <r>
      <rPr>
        <b/>
        <u/>
        <sz val="14"/>
        <color theme="1"/>
        <rFont val="Times New Roman"/>
        <family val="1"/>
        <charset val="238"/>
      </rPr>
      <t xml:space="preserve">opcja </t>
    </r>
  </si>
  <si>
    <r>
      <t xml:space="preserve">Razem wartość brutto                    </t>
    </r>
    <r>
      <rPr>
        <b/>
        <u/>
        <sz val="14"/>
        <color theme="1"/>
        <rFont val="Times New Roman"/>
        <family val="1"/>
        <charset val="238"/>
      </rPr>
      <t>podstawa</t>
    </r>
    <r>
      <rPr>
        <sz val="14"/>
        <color theme="1"/>
        <rFont val="Times New Roman"/>
        <family val="1"/>
        <charset val="238"/>
      </rPr>
      <t xml:space="preserve"> + </t>
    </r>
    <r>
      <rPr>
        <b/>
        <u/>
        <sz val="14"/>
        <color theme="1"/>
        <rFont val="Times New Roman"/>
        <family val="1"/>
        <charset val="238"/>
      </rPr>
      <t xml:space="preserve">opcja </t>
    </r>
  </si>
  <si>
    <r>
      <t>Wartość brutto                     (kol.4 x kol.7)</t>
    </r>
    <r>
      <rPr>
        <b/>
        <u/>
        <sz val="11"/>
        <color theme="1"/>
        <rFont val="Times New Roman"/>
        <family val="1"/>
        <charset val="238"/>
      </rPr>
      <t xml:space="preserve"> podstawa 2025 r.</t>
    </r>
  </si>
  <si>
    <r>
      <t>Wartość brutto                      (kol.4 x kol.7)</t>
    </r>
    <r>
      <rPr>
        <b/>
        <u/>
        <sz val="11"/>
        <color theme="1"/>
        <rFont val="Times New Roman"/>
        <family val="1"/>
        <charset val="238"/>
      </rPr>
      <t xml:space="preserve"> podstawa 2026 r.</t>
    </r>
  </si>
  <si>
    <r>
      <t>Wartość brutto                      (kol.4 x kol.7)</t>
    </r>
    <r>
      <rPr>
        <b/>
        <u/>
        <sz val="11"/>
        <color theme="1"/>
        <rFont val="Times New Roman"/>
        <family val="1"/>
        <charset val="238"/>
      </rPr>
      <t xml:space="preserve"> podstawa 2027 r.</t>
    </r>
  </si>
  <si>
    <r>
      <t xml:space="preserve">Wartość netto                     </t>
    </r>
    <r>
      <rPr>
        <b/>
        <u/>
        <sz val="14"/>
        <color theme="1"/>
        <rFont val="Times New Roman"/>
        <family val="1"/>
        <charset val="238"/>
      </rPr>
      <t xml:space="preserve"> postawa </t>
    </r>
  </si>
  <si>
    <r>
      <t xml:space="preserve">Wartość brutto                   </t>
    </r>
    <r>
      <rPr>
        <b/>
        <u/>
        <sz val="14"/>
        <color theme="1"/>
        <rFont val="Times New Roman"/>
        <family val="1"/>
        <charset val="238"/>
      </rPr>
      <t xml:space="preserve"> podstawa </t>
    </r>
  </si>
  <si>
    <r>
      <t xml:space="preserve">Razem wartość netto                       </t>
    </r>
    <r>
      <rPr>
        <b/>
        <u/>
        <sz val="14"/>
        <color theme="1"/>
        <rFont val="Times New Roman"/>
        <family val="1"/>
        <charset val="238"/>
      </rPr>
      <t>podstawa</t>
    </r>
    <r>
      <rPr>
        <sz val="14"/>
        <color theme="1"/>
        <rFont val="Times New Roman"/>
        <family val="1"/>
        <charset val="238"/>
      </rPr>
      <t xml:space="preserve"> + </t>
    </r>
    <r>
      <rPr>
        <b/>
        <u/>
        <sz val="14"/>
        <color theme="1"/>
        <rFont val="Times New Roman"/>
        <family val="1"/>
        <charset val="238"/>
      </rPr>
      <t xml:space="preserve">opcja </t>
    </r>
  </si>
  <si>
    <r>
      <t xml:space="preserve">Razem wartość brutto                         </t>
    </r>
    <r>
      <rPr>
        <b/>
        <u/>
        <sz val="14"/>
        <color theme="1"/>
        <rFont val="Times New Roman"/>
        <family val="1"/>
        <charset val="238"/>
      </rPr>
      <t>podstawa</t>
    </r>
    <r>
      <rPr>
        <sz val="14"/>
        <color theme="1"/>
        <rFont val="Times New Roman"/>
        <family val="1"/>
        <charset val="238"/>
      </rPr>
      <t xml:space="preserve"> + </t>
    </r>
    <r>
      <rPr>
        <b/>
        <u/>
        <sz val="14"/>
        <color theme="1"/>
        <rFont val="Times New Roman"/>
        <family val="1"/>
        <charset val="238"/>
      </rPr>
      <t xml:space="preserve">opcja </t>
    </r>
  </si>
  <si>
    <r>
      <t xml:space="preserve">Wartość netto                  </t>
    </r>
    <r>
      <rPr>
        <b/>
        <u/>
        <sz val="14"/>
        <color theme="1"/>
        <rFont val="Times New Roman"/>
        <family val="1"/>
        <charset val="238"/>
      </rPr>
      <t xml:space="preserve"> postawa </t>
    </r>
  </si>
  <si>
    <r>
      <t xml:space="preserve">Wartość brutto                     </t>
    </r>
    <r>
      <rPr>
        <b/>
        <u/>
        <sz val="14"/>
        <color theme="1"/>
        <rFont val="Times New Roman"/>
        <family val="1"/>
        <charset val="238"/>
      </rPr>
      <t xml:space="preserve"> podstawa </t>
    </r>
  </si>
  <si>
    <r>
      <t xml:space="preserve">Wartość netto             </t>
    </r>
    <r>
      <rPr>
        <b/>
        <u/>
        <sz val="14"/>
        <color theme="1"/>
        <rFont val="Times New Roman"/>
        <family val="1"/>
        <charset val="238"/>
      </rPr>
      <t xml:space="preserve">opcja </t>
    </r>
  </si>
  <si>
    <r>
      <t xml:space="preserve">Wartość brutto               </t>
    </r>
    <r>
      <rPr>
        <b/>
        <u/>
        <sz val="14"/>
        <color theme="1"/>
        <rFont val="Times New Roman"/>
        <family val="1"/>
        <charset val="238"/>
      </rPr>
      <t xml:space="preserve">opcja </t>
    </r>
  </si>
  <si>
    <r>
      <t xml:space="preserve">Razem wartość netto                     </t>
    </r>
    <r>
      <rPr>
        <b/>
        <u/>
        <sz val="14"/>
        <color theme="1"/>
        <rFont val="Times New Roman"/>
        <family val="1"/>
        <charset val="238"/>
      </rPr>
      <t>podstawa</t>
    </r>
    <r>
      <rPr>
        <sz val="14"/>
        <color theme="1"/>
        <rFont val="Times New Roman"/>
        <family val="1"/>
        <charset val="238"/>
      </rPr>
      <t xml:space="preserve"> + </t>
    </r>
    <r>
      <rPr>
        <b/>
        <u/>
        <sz val="14"/>
        <color theme="1"/>
        <rFont val="Times New Roman"/>
        <family val="1"/>
        <charset val="238"/>
      </rPr>
      <t xml:space="preserve">opcja </t>
    </r>
  </si>
  <si>
    <r>
      <t xml:space="preserve">Razem wartość brutto                       </t>
    </r>
    <r>
      <rPr>
        <b/>
        <u/>
        <sz val="14"/>
        <color theme="1"/>
        <rFont val="Times New Roman"/>
        <family val="1"/>
        <charset val="238"/>
      </rPr>
      <t>podstawa</t>
    </r>
    <r>
      <rPr>
        <sz val="14"/>
        <color theme="1"/>
        <rFont val="Times New Roman"/>
        <family val="1"/>
        <charset val="238"/>
      </rPr>
      <t xml:space="preserve"> + </t>
    </r>
    <r>
      <rPr>
        <b/>
        <u/>
        <sz val="14"/>
        <color theme="1"/>
        <rFont val="Times New Roman"/>
        <family val="1"/>
        <charset val="238"/>
      </rPr>
      <t xml:space="preserve">opcja </t>
    </r>
  </si>
  <si>
    <r>
      <t xml:space="preserve">Wartość netto               </t>
    </r>
    <r>
      <rPr>
        <b/>
        <u/>
        <sz val="14"/>
        <color theme="1"/>
        <rFont val="Times New Roman"/>
        <family val="1"/>
        <charset val="238"/>
      </rPr>
      <t xml:space="preserve"> postawa </t>
    </r>
  </si>
  <si>
    <r>
      <t xml:space="preserve">Wartość brutto                  </t>
    </r>
    <r>
      <rPr>
        <b/>
        <u/>
        <sz val="14"/>
        <color theme="1"/>
        <rFont val="Times New Roman"/>
        <family val="1"/>
        <charset val="238"/>
      </rPr>
      <t xml:space="preserve"> podstawa </t>
    </r>
  </si>
  <si>
    <r>
      <t xml:space="preserve">Wartość netto       </t>
    </r>
    <r>
      <rPr>
        <b/>
        <u/>
        <sz val="14"/>
        <color theme="1"/>
        <rFont val="Times New Roman"/>
        <family val="1"/>
        <charset val="238"/>
      </rPr>
      <t xml:space="preserve">opcja </t>
    </r>
  </si>
  <si>
    <r>
      <t xml:space="preserve">Wartość brutto                 </t>
    </r>
    <r>
      <rPr>
        <b/>
        <u/>
        <sz val="14"/>
        <color theme="1"/>
        <rFont val="Times New Roman"/>
        <family val="1"/>
        <charset val="238"/>
      </rPr>
      <t xml:space="preserve">opcja </t>
    </r>
  </si>
  <si>
    <r>
      <t xml:space="preserve">Wartość netto                 </t>
    </r>
    <r>
      <rPr>
        <b/>
        <u/>
        <sz val="14"/>
        <color theme="1"/>
        <rFont val="Times New Roman"/>
        <family val="1"/>
        <charset val="238"/>
      </rPr>
      <t xml:space="preserve"> postawa </t>
    </r>
  </si>
  <si>
    <r>
      <t xml:space="preserve">Wartość brutto                   </t>
    </r>
    <r>
      <rPr>
        <b/>
        <u/>
        <sz val="14"/>
        <color theme="1"/>
        <rFont val="Times New Roman"/>
        <family val="1"/>
        <charset val="238"/>
      </rPr>
      <t xml:space="preserve">podstawa </t>
    </r>
  </si>
  <si>
    <r>
      <t xml:space="preserve">Wartość netto           </t>
    </r>
    <r>
      <rPr>
        <b/>
        <u/>
        <sz val="14"/>
        <color theme="1"/>
        <rFont val="Times New Roman"/>
        <family val="1"/>
        <charset val="238"/>
      </rPr>
      <t xml:space="preserve">opcja </t>
    </r>
  </si>
  <si>
    <r>
      <t xml:space="preserve">Razem wartość netto                  </t>
    </r>
    <r>
      <rPr>
        <b/>
        <u/>
        <sz val="14"/>
        <color theme="1"/>
        <rFont val="Times New Roman"/>
        <family val="1"/>
        <charset val="238"/>
      </rPr>
      <t>podstawa</t>
    </r>
    <r>
      <rPr>
        <sz val="14"/>
        <color theme="1"/>
        <rFont val="Times New Roman"/>
        <family val="1"/>
        <charset val="238"/>
      </rPr>
      <t xml:space="preserve"> + </t>
    </r>
    <r>
      <rPr>
        <b/>
        <u/>
        <sz val="14"/>
        <color theme="1"/>
        <rFont val="Times New Roman"/>
        <family val="1"/>
        <charset val="238"/>
      </rPr>
      <t xml:space="preserve">opcja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</si>
</sst>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2"/>
      <color rgb="FF000000"/>
      <name val="Calibri"/>
      <family val="2"/>
      <charset val="238"/>
    </font>
    <font>
      <b/>
      <sz val="10"/>
      <color theme="1"/>
      <name val="Times New Roman"/>
      <family val="1"/>
      <charset val="238"/>
    </font>
    <font>
      <sz val="14"/>
      <name val="Times New Roman"/>
      <family val="1"/>
      <charset val="238"/>
    </font>
    <font>
      <b/>
      <sz val="26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u/>
      <sz val="10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22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</font>
    <font>
      <sz val="14"/>
      <color rgb="FF000000"/>
      <name val="Calibri"/>
      <family val="2"/>
      <charset val="238"/>
    </font>
    <font>
      <b/>
      <u/>
      <sz val="14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  <font>
      <b/>
      <i/>
      <sz val="20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7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left" vertical="center" wrapText="1"/>
    </xf>
    <xf numFmtId="0" fontId="15" fillId="5" borderId="5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0" borderId="0" xfId="0" applyFont="1"/>
    <xf numFmtId="0" fontId="13" fillId="0" borderId="0" xfId="0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9" fillId="4" borderId="1" xfId="0" applyFont="1" applyFill="1" applyBorder="1" applyAlignment="1">
      <alignment vertical="center"/>
    </xf>
    <xf numFmtId="0" fontId="19" fillId="4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19" fillId="4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0" xfId="0" applyFont="1"/>
    <xf numFmtId="0" fontId="11" fillId="0" borderId="0" xfId="0" applyFont="1" applyAlignment="1">
      <alignment vertic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20" fillId="0" borderId="0" xfId="0" applyFont="1" applyAlignment="1"/>
    <xf numFmtId="0" fontId="11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Border="1"/>
    <xf numFmtId="0" fontId="12" fillId="0" borderId="0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0" fontId="25" fillId="0" borderId="0" xfId="0" applyFont="1"/>
    <xf numFmtId="0" fontId="20" fillId="0" borderId="0" xfId="0" applyFont="1"/>
    <xf numFmtId="0" fontId="4" fillId="2" borderId="4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vertical="center"/>
    </xf>
    <xf numFmtId="0" fontId="4" fillId="0" borderId="0" xfId="0" applyFont="1" applyBorder="1" applyAlignment="1">
      <alignment horizontal="right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9" fillId="4" borderId="4" xfId="0" applyFont="1" applyFill="1" applyBorder="1" applyAlignment="1">
      <alignment vertical="center"/>
    </xf>
    <xf numFmtId="0" fontId="28" fillId="4" borderId="1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19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2" fillId="0" borderId="0" xfId="0" applyFont="1" applyBorder="1"/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9" fillId="0" borderId="0" xfId="0" applyFont="1" applyAlignment="1">
      <alignment horizont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32" fillId="0" borderId="0" xfId="0" applyFont="1"/>
    <xf numFmtId="0" fontId="27" fillId="0" borderId="0" xfId="0" applyFont="1" applyAlignment="1"/>
    <xf numFmtId="0" fontId="19" fillId="0" borderId="0" xfId="0" applyFont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15" fillId="0" borderId="0" xfId="0" applyFont="1" applyBorder="1" applyAlignment="1"/>
    <xf numFmtId="0" fontId="13" fillId="0" borderId="0" xfId="0" applyFont="1" applyBorder="1" applyAlignment="1"/>
    <xf numFmtId="0" fontId="30" fillId="0" borderId="0" xfId="0" applyFont="1" applyBorder="1" applyAlignment="1">
      <alignment horizontal="righ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right" vertical="center"/>
    </xf>
    <xf numFmtId="0" fontId="17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/>
    <xf numFmtId="0" fontId="20" fillId="0" borderId="0" xfId="0" applyFont="1" applyBorder="1" applyAlignment="1">
      <alignment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/>
    <xf numFmtId="0" fontId="22" fillId="0" borderId="1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11" fillId="4" borderId="4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1" fillId="0" borderId="0" xfId="0" applyFont="1"/>
    <xf numFmtId="0" fontId="11" fillId="6" borderId="1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0" fillId="0" borderId="0" xfId="0" applyFont="1" applyBorder="1" applyAlignment="1">
      <alignment horizontal="center"/>
    </xf>
    <xf numFmtId="0" fontId="11" fillId="3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left"/>
    </xf>
    <xf numFmtId="0" fontId="34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0" fontId="28" fillId="2" borderId="8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2" fontId="11" fillId="0" borderId="9" xfId="0" applyNumberFormat="1" applyFont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2" fontId="11" fillId="2" borderId="7" xfId="0" applyNumberFormat="1" applyFont="1" applyFill="1" applyBorder="1" applyAlignment="1">
      <alignment horizontal="center" vertical="center"/>
    </xf>
    <xf numFmtId="2" fontId="11" fillId="2" borderId="10" xfId="0" applyNumberFormat="1" applyFont="1" applyFill="1" applyBorder="1" applyAlignment="1">
      <alignment horizontal="center" vertical="center"/>
    </xf>
    <xf numFmtId="2" fontId="2" fillId="6" borderId="1" xfId="0" applyNumberFormat="1" applyFont="1" applyFill="1" applyBorder="1" applyAlignment="1">
      <alignment horizontal="center" vertical="center"/>
    </xf>
    <xf numFmtId="2" fontId="40" fillId="0" borderId="1" xfId="0" applyNumberFormat="1" applyFont="1" applyBorder="1" applyAlignment="1">
      <alignment horizontal="center" vertical="center"/>
    </xf>
    <xf numFmtId="2" fontId="25" fillId="6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/>
    <xf numFmtId="0" fontId="13" fillId="0" borderId="1" xfId="0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4" fillId="0" borderId="0" xfId="0" applyFont="1" applyBorder="1" applyAlignment="1">
      <alignment horizontal="right"/>
    </xf>
    <xf numFmtId="0" fontId="25" fillId="0" borderId="0" xfId="0" applyFont="1" applyAlignment="1">
      <alignment horizontal="center"/>
    </xf>
    <xf numFmtId="0" fontId="42" fillId="0" borderId="0" xfId="0" applyFont="1"/>
    <xf numFmtId="0" fontId="21" fillId="0" borderId="0" xfId="0" applyFont="1" applyAlignment="1">
      <alignment vertical="center"/>
    </xf>
    <xf numFmtId="0" fontId="19" fillId="0" borderId="0" xfId="0" applyFont="1" applyAlignment="1"/>
    <xf numFmtId="0" fontId="21" fillId="0" borderId="0" xfId="0" applyFont="1" applyAlignment="1"/>
    <xf numFmtId="0" fontId="4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right" vertical="center"/>
    </xf>
    <xf numFmtId="0" fontId="20" fillId="0" borderId="7" xfId="0" applyFont="1" applyBorder="1" applyAlignment="1">
      <alignment horizontal="right" vertical="center"/>
    </xf>
    <xf numFmtId="0" fontId="20" fillId="0" borderId="8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5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right" vertical="center"/>
    </xf>
    <xf numFmtId="0" fontId="15" fillId="0" borderId="7" xfId="0" applyFont="1" applyBorder="1" applyAlignment="1">
      <alignment horizontal="right" vertical="center"/>
    </xf>
    <xf numFmtId="0" fontId="15" fillId="0" borderId="8" xfId="0" applyFont="1" applyBorder="1" applyAlignment="1">
      <alignment horizontal="right" vertical="center"/>
    </xf>
    <xf numFmtId="0" fontId="20" fillId="0" borderId="6" xfId="0" applyFont="1" applyBorder="1" applyAlignment="1">
      <alignment horizontal="right"/>
    </xf>
    <xf numFmtId="0" fontId="20" fillId="0" borderId="7" xfId="0" applyFont="1" applyBorder="1" applyAlignment="1">
      <alignment horizontal="right"/>
    </xf>
    <xf numFmtId="0" fontId="20" fillId="0" borderId="8" xfId="0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1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/>
    </xf>
    <xf numFmtId="0" fontId="20" fillId="0" borderId="1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10" fillId="4" borderId="1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25" fillId="0" borderId="0" xfId="0" applyFont="1" applyAlignment="1">
      <alignment horizontal="left" vertical="top" wrapText="1"/>
    </xf>
    <xf numFmtId="0" fontId="36" fillId="0" borderId="6" xfId="0" applyFont="1" applyBorder="1" applyAlignment="1">
      <alignment horizontal="right" vertical="center" wrapText="1"/>
    </xf>
    <xf numFmtId="0" fontId="36" fillId="0" borderId="7" xfId="0" applyFont="1" applyBorder="1" applyAlignment="1">
      <alignment horizontal="right" vertical="center" wrapText="1"/>
    </xf>
    <xf numFmtId="0" fontId="36" fillId="0" borderId="8" xfId="0" applyFont="1" applyBorder="1" applyAlignment="1">
      <alignment horizontal="right" vertical="center" wrapText="1"/>
    </xf>
    <xf numFmtId="0" fontId="20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41" fillId="0" borderId="6" xfId="0" applyFont="1" applyBorder="1" applyAlignment="1">
      <alignment horizontal="right" vertical="center" wrapText="1"/>
    </xf>
    <xf numFmtId="0" fontId="41" fillId="0" borderId="7" xfId="0" applyFont="1" applyBorder="1" applyAlignment="1">
      <alignment horizontal="right" vertical="center" wrapText="1"/>
    </xf>
    <xf numFmtId="0" fontId="41" fillId="0" borderId="8" xfId="0" applyFont="1" applyBorder="1" applyAlignment="1">
      <alignment horizontal="right" vertical="center" wrapText="1"/>
    </xf>
    <xf numFmtId="0" fontId="19" fillId="0" borderId="0" xfId="0" applyFont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0" fillId="0" borderId="6" xfId="0" applyFont="1" applyBorder="1" applyAlignment="1">
      <alignment horizontal="right" vertical="center" wrapText="1"/>
    </xf>
    <xf numFmtId="0" fontId="30" fillId="0" borderId="7" xfId="0" applyFont="1" applyBorder="1" applyAlignment="1">
      <alignment horizontal="right" vertical="center" wrapText="1"/>
    </xf>
    <xf numFmtId="0" fontId="30" fillId="0" borderId="8" xfId="0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229"/>
  <sheetViews>
    <sheetView view="pageBreakPreview" topLeftCell="D199" zoomScale="60" zoomScaleNormal="100" workbookViewId="0">
      <selection activeCell="J31" sqref="J31"/>
    </sheetView>
  </sheetViews>
  <sheetFormatPr defaultRowHeight="14.4" x14ac:dyDescent="0.3"/>
  <cols>
    <col min="1" max="1" width="4.44140625" customWidth="1"/>
    <col min="2" max="2" width="22.5546875" customWidth="1"/>
    <col min="3" max="3" width="23.109375" customWidth="1"/>
    <col min="4" max="4" width="14.33203125" customWidth="1"/>
    <col min="5" max="5" width="18.88671875" customWidth="1"/>
    <col min="6" max="6" width="16.109375" customWidth="1"/>
    <col min="7" max="7" width="14.88671875" customWidth="1"/>
    <col min="8" max="8" width="16.109375" customWidth="1"/>
    <col min="9" max="9" width="18" customWidth="1"/>
    <col min="10" max="10" width="18.5546875" customWidth="1"/>
    <col min="11" max="11" width="17.6640625" customWidth="1"/>
    <col min="12" max="13" width="19.6640625" customWidth="1"/>
    <col min="14" max="14" width="17.88671875" customWidth="1"/>
    <col min="15" max="15" width="19.44140625" customWidth="1"/>
  </cols>
  <sheetData>
    <row r="1" spans="1:15" ht="18" x14ac:dyDescent="0.35">
      <c r="L1" s="223" t="s">
        <v>50</v>
      </c>
      <c r="M1" s="223"/>
      <c r="N1" s="223"/>
      <c r="O1" s="223"/>
    </row>
    <row r="2" spans="1:15" ht="18" x14ac:dyDescent="0.35">
      <c r="K2" s="57" t="s">
        <v>53</v>
      </c>
      <c r="L2" s="57"/>
      <c r="M2" s="57" t="s">
        <v>346</v>
      </c>
      <c r="N2" s="57"/>
      <c r="O2" s="57"/>
    </row>
    <row r="3" spans="1:15" ht="21" x14ac:dyDescent="0.4">
      <c r="K3" s="54"/>
      <c r="L3" s="224" t="s">
        <v>51</v>
      </c>
      <c r="M3" s="224"/>
      <c r="N3" s="224"/>
      <c r="O3" s="224"/>
    </row>
    <row r="4" spans="1:15" ht="21" x14ac:dyDescent="0.4">
      <c r="K4" s="54"/>
      <c r="L4" s="55"/>
      <c r="M4" s="56" t="s">
        <v>52</v>
      </c>
      <c r="N4" s="56"/>
    </row>
    <row r="5" spans="1:15" ht="17.399999999999999" x14ac:dyDescent="0.3">
      <c r="M5" s="66" t="s">
        <v>54</v>
      </c>
    </row>
    <row r="6" spans="1:15" ht="22.8" x14ac:dyDescent="0.4">
      <c r="A6" s="195" t="s">
        <v>49</v>
      </c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</row>
    <row r="7" spans="1:15" ht="31.5" customHeight="1" x14ac:dyDescent="0.4">
      <c r="A7" s="195" t="s">
        <v>311</v>
      </c>
      <c r="B7" s="195"/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</row>
    <row r="8" spans="1:15" ht="20.399999999999999" x14ac:dyDescent="0.35">
      <c r="A8" s="187"/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</row>
    <row r="9" spans="1:15" ht="20.399999999999999" x14ac:dyDescent="0.35">
      <c r="B9" s="65" t="s">
        <v>312</v>
      </c>
    </row>
    <row r="10" spans="1:15" ht="21" x14ac:dyDescent="0.4">
      <c r="A10" s="191" t="s">
        <v>55</v>
      </c>
      <c r="B10" s="55" t="s">
        <v>146</v>
      </c>
      <c r="C10" s="129"/>
      <c r="D10" s="129"/>
      <c r="E10" s="129"/>
      <c r="F10" s="129"/>
      <c r="G10" s="129"/>
      <c r="H10" s="129"/>
      <c r="I10" s="129"/>
      <c r="J10" s="129"/>
      <c r="K10" s="129"/>
      <c r="L10" s="129"/>
    </row>
    <row r="11" spans="1:15" ht="18" x14ac:dyDescent="0.3">
      <c r="A11" s="58"/>
      <c r="B11" s="53"/>
    </row>
    <row r="12" spans="1:15" ht="102.75" customHeight="1" x14ac:dyDescent="0.3">
      <c r="A12" s="1" t="s">
        <v>0</v>
      </c>
      <c r="B12" s="2" t="s">
        <v>1</v>
      </c>
      <c r="C12" s="2" t="s">
        <v>2</v>
      </c>
      <c r="D12" s="2" t="s">
        <v>3</v>
      </c>
      <c r="E12" s="2" t="s">
        <v>4</v>
      </c>
      <c r="F12" s="2" t="s">
        <v>207</v>
      </c>
      <c r="G12" s="3" t="s">
        <v>317</v>
      </c>
      <c r="H12" s="4" t="s">
        <v>134</v>
      </c>
      <c r="I12" s="4" t="s">
        <v>135</v>
      </c>
      <c r="J12" s="4" t="s">
        <v>208</v>
      </c>
      <c r="K12" s="4" t="s">
        <v>209</v>
      </c>
      <c r="L12" s="5" t="s">
        <v>210</v>
      </c>
      <c r="M12" s="5" t="s">
        <v>211</v>
      </c>
      <c r="N12" s="4" t="s">
        <v>128</v>
      </c>
      <c r="O12" s="4" t="s">
        <v>129</v>
      </c>
    </row>
    <row r="13" spans="1:15" x14ac:dyDescent="0.3">
      <c r="A13" s="6">
        <v>1</v>
      </c>
      <c r="B13" s="2">
        <v>2</v>
      </c>
      <c r="C13" s="2">
        <v>3</v>
      </c>
      <c r="D13" s="6">
        <v>4</v>
      </c>
      <c r="E13" s="2">
        <v>5</v>
      </c>
      <c r="F13" s="2">
        <v>6</v>
      </c>
      <c r="G13" s="7">
        <v>7</v>
      </c>
      <c r="H13" s="8">
        <v>8</v>
      </c>
      <c r="I13" s="8">
        <v>9</v>
      </c>
      <c r="J13" s="9">
        <v>10</v>
      </c>
      <c r="K13" s="8">
        <v>11</v>
      </c>
      <c r="L13" s="7">
        <v>12</v>
      </c>
      <c r="M13" s="7">
        <v>13</v>
      </c>
      <c r="N13" s="10">
        <v>14</v>
      </c>
      <c r="O13" s="9">
        <v>15</v>
      </c>
    </row>
    <row r="14" spans="1:15" ht="24" customHeight="1" x14ac:dyDescent="0.35">
      <c r="A14" s="209">
        <v>1</v>
      </c>
      <c r="B14" s="217" t="s">
        <v>5</v>
      </c>
      <c r="C14" s="11" t="s">
        <v>6</v>
      </c>
      <c r="D14" s="12">
        <v>2</v>
      </c>
      <c r="E14" s="13" t="s">
        <v>7</v>
      </c>
      <c r="F14" s="14">
        <v>120</v>
      </c>
      <c r="G14" s="116">
        <v>60</v>
      </c>
      <c r="H14" s="141"/>
      <c r="I14" s="141"/>
      <c r="J14" s="141">
        <f>SUM(F14*H14)</f>
        <v>0</v>
      </c>
      <c r="K14" s="141">
        <f>SUM(F14*I14)</f>
        <v>0</v>
      </c>
      <c r="L14" s="163">
        <f>SUM(G14*H14)</f>
        <v>0</v>
      </c>
      <c r="M14" s="163">
        <f>SUM(G14*I14)</f>
        <v>0</v>
      </c>
      <c r="N14" s="141">
        <f>SUM(J14+L14)</f>
        <v>0</v>
      </c>
      <c r="O14" s="141">
        <f>SUM(K14+M14)</f>
        <v>0</v>
      </c>
    </row>
    <row r="15" spans="1:15" ht="24" customHeight="1" x14ac:dyDescent="0.35">
      <c r="A15" s="209"/>
      <c r="B15" s="217"/>
      <c r="C15" s="15" t="s">
        <v>8</v>
      </c>
      <c r="D15" s="12">
        <v>2</v>
      </c>
      <c r="E15" s="13" t="s">
        <v>7</v>
      </c>
      <c r="F15" s="14">
        <v>120</v>
      </c>
      <c r="G15" s="116">
        <v>60</v>
      </c>
      <c r="H15" s="141"/>
      <c r="I15" s="141"/>
      <c r="J15" s="141">
        <f t="shared" ref="J15:J69" si="0">SUM(F15*H15)</f>
        <v>0</v>
      </c>
      <c r="K15" s="141">
        <f t="shared" ref="K15:K69" si="1">SUM(F15*I15)</f>
        <v>0</v>
      </c>
      <c r="L15" s="163">
        <f>SUM(G15*H15)</f>
        <v>0</v>
      </c>
      <c r="M15" s="163">
        <f>SUM(G15*I15)</f>
        <v>0</v>
      </c>
      <c r="N15" s="141">
        <f t="shared" ref="N15:N69" si="2">SUM(J15+L15)</f>
        <v>0</v>
      </c>
      <c r="O15" s="141">
        <f t="shared" ref="O15:O69" si="3">SUM(K15+M15)</f>
        <v>0</v>
      </c>
    </row>
    <row r="16" spans="1:15" ht="24" customHeight="1" x14ac:dyDescent="0.35">
      <c r="A16" s="209"/>
      <c r="B16" s="217"/>
      <c r="C16" s="11" t="s">
        <v>9</v>
      </c>
      <c r="D16" s="12">
        <v>2</v>
      </c>
      <c r="E16" s="13" t="s">
        <v>7</v>
      </c>
      <c r="F16" s="14">
        <v>120</v>
      </c>
      <c r="G16" s="116">
        <v>60</v>
      </c>
      <c r="H16" s="141"/>
      <c r="I16" s="141"/>
      <c r="J16" s="141">
        <f t="shared" si="0"/>
        <v>0</v>
      </c>
      <c r="K16" s="141">
        <f t="shared" si="1"/>
        <v>0</v>
      </c>
      <c r="L16" s="163">
        <f t="shared" ref="L16:L69" si="4">SUM(G16*H16)</f>
        <v>0</v>
      </c>
      <c r="M16" s="163">
        <f t="shared" ref="M16:M69" si="5">SUM(G16*I16)</f>
        <v>0</v>
      </c>
      <c r="N16" s="141">
        <f t="shared" si="2"/>
        <v>0</v>
      </c>
      <c r="O16" s="141">
        <f t="shared" si="3"/>
        <v>0</v>
      </c>
    </row>
    <row r="17" spans="1:25" ht="24" customHeight="1" x14ac:dyDescent="0.35">
      <c r="A17" s="209"/>
      <c r="B17" s="217"/>
      <c r="C17" s="11" t="s">
        <v>10</v>
      </c>
      <c r="D17" s="16">
        <v>1</v>
      </c>
      <c r="E17" s="13" t="s">
        <v>11</v>
      </c>
      <c r="F17" s="14">
        <v>12</v>
      </c>
      <c r="G17" s="116">
        <v>6</v>
      </c>
      <c r="H17" s="141"/>
      <c r="I17" s="141"/>
      <c r="J17" s="141">
        <f t="shared" si="0"/>
        <v>0</v>
      </c>
      <c r="K17" s="141">
        <f t="shared" si="1"/>
        <v>0</v>
      </c>
      <c r="L17" s="163">
        <f t="shared" si="4"/>
        <v>0</v>
      </c>
      <c r="M17" s="163">
        <f t="shared" si="5"/>
        <v>0</v>
      </c>
      <c r="N17" s="141">
        <f t="shared" si="2"/>
        <v>0</v>
      </c>
      <c r="O17" s="141">
        <f t="shared" si="3"/>
        <v>0</v>
      </c>
    </row>
    <row r="18" spans="1:25" ht="24" customHeight="1" x14ac:dyDescent="0.35">
      <c r="A18" s="209">
        <v>2</v>
      </c>
      <c r="B18" s="218" t="s">
        <v>12</v>
      </c>
      <c r="C18" s="11" t="s">
        <v>6</v>
      </c>
      <c r="D18" s="16">
        <v>1</v>
      </c>
      <c r="E18" s="13" t="s">
        <v>7</v>
      </c>
      <c r="F18" s="14">
        <v>60</v>
      </c>
      <c r="G18" s="116">
        <v>30</v>
      </c>
      <c r="H18" s="141"/>
      <c r="I18" s="141"/>
      <c r="J18" s="141">
        <f t="shared" si="0"/>
        <v>0</v>
      </c>
      <c r="K18" s="141">
        <f t="shared" si="1"/>
        <v>0</v>
      </c>
      <c r="L18" s="163">
        <f t="shared" si="4"/>
        <v>0</v>
      </c>
      <c r="M18" s="163">
        <f t="shared" si="5"/>
        <v>0</v>
      </c>
      <c r="N18" s="141">
        <f t="shared" si="2"/>
        <v>0</v>
      </c>
      <c r="O18" s="141">
        <f t="shared" si="3"/>
        <v>0</v>
      </c>
    </row>
    <row r="19" spans="1:25" ht="24" customHeight="1" x14ac:dyDescent="0.35">
      <c r="A19" s="209"/>
      <c r="B19" s="219"/>
      <c r="C19" s="15" t="s">
        <v>8</v>
      </c>
      <c r="D19" s="16">
        <v>1</v>
      </c>
      <c r="E19" s="13" t="s">
        <v>13</v>
      </c>
      <c r="F19" s="14">
        <v>36</v>
      </c>
      <c r="G19" s="116">
        <v>18</v>
      </c>
      <c r="H19" s="141"/>
      <c r="I19" s="141"/>
      <c r="J19" s="141">
        <f t="shared" si="0"/>
        <v>0</v>
      </c>
      <c r="K19" s="141">
        <f t="shared" si="1"/>
        <v>0</v>
      </c>
      <c r="L19" s="163">
        <f t="shared" si="4"/>
        <v>0</v>
      </c>
      <c r="M19" s="163">
        <f t="shared" si="5"/>
        <v>0</v>
      </c>
      <c r="N19" s="141">
        <f t="shared" si="2"/>
        <v>0</v>
      </c>
      <c r="O19" s="141">
        <f t="shared" si="3"/>
        <v>0</v>
      </c>
    </row>
    <row r="20" spans="1:25" ht="24" customHeight="1" x14ac:dyDescent="0.35">
      <c r="A20" s="209"/>
      <c r="B20" s="219"/>
      <c r="C20" s="11" t="s">
        <v>9</v>
      </c>
      <c r="D20" s="16">
        <v>1</v>
      </c>
      <c r="E20" s="13" t="s">
        <v>13</v>
      </c>
      <c r="F20" s="14">
        <v>36</v>
      </c>
      <c r="G20" s="116">
        <v>18</v>
      </c>
      <c r="H20" s="141"/>
      <c r="I20" s="141"/>
      <c r="J20" s="141">
        <f t="shared" si="0"/>
        <v>0</v>
      </c>
      <c r="K20" s="141">
        <f t="shared" si="1"/>
        <v>0</v>
      </c>
      <c r="L20" s="163">
        <f t="shared" si="4"/>
        <v>0</v>
      </c>
      <c r="M20" s="163">
        <f>SUM(G20*I20)</f>
        <v>0</v>
      </c>
      <c r="N20" s="141">
        <f t="shared" si="2"/>
        <v>0</v>
      </c>
      <c r="O20" s="141">
        <f t="shared" si="3"/>
        <v>0</v>
      </c>
    </row>
    <row r="21" spans="1:25" ht="24" customHeight="1" x14ac:dyDescent="0.35">
      <c r="A21" s="209"/>
      <c r="B21" s="220"/>
      <c r="C21" s="11" t="s">
        <v>10</v>
      </c>
      <c r="D21" s="16">
        <v>1</v>
      </c>
      <c r="E21" s="13" t="s">
        <v>11</v>
      </c>
      <c r="F21" s="14">
        <v>12</v>
      </c>
      <c r="G21" s="116">
        <v>6</v>
      </c>
      <c r="H21" s="141"/>
      <c r="I21" s="141"/>
      <c r="J21" s="141">
        <f t="shared" si="0"/>
        <v>0</v>
      </c>
      <c r="K21" s="141">
        <f t="shared" si="1"/>
        <v>0</v>
      </c>
      <c r="L21" s="163">
        <f t="shared" si="4"/>
        <v>0</v>
      </c>
      <c r="M21" s="163">
        <f t="shared" si="5"/>
        <v>0</v>
      </c>
      <c r="N21" s="141">
        <f>SUM(J21+L21)</f>
        <v>0</v>
      </c>
      <c r="O21" s="141">
        <f t="shared" si="3"/>
        <v>0</v>
      </c>
    </row>
    <row r="22" spans="1:25" ht="24" customHeight="1" x14ac:dyDescent="0.35">
      <c r="A22" s="209">
        <v>3</v>
      </c>
      <c r="B22" s="218" t="s">
        <v>14</v>
      </c>
      <c r="C22" s="11" t="s">
        <v>6</v>
      </c>
      <c r="D22" s="16">
        <v>2</v>
      </c>
      <c r="E22" s="13" t="s">
        <v>7</v>
      </c>
      <c r="F22" s="14">
        <v>120</v>
      </c>
      <c r="G22" s="116">
        <v>60</v>
      </c>
      <c r="H22" s="141"/>
      <c r="I22" s="141"/>
      <c r="J22" s="141">
        <f t="shared" si="0"/>
        <v>0</v>
      </c>
      <c r="K22" s="141">
        <f t="shared" si="1"/>
        <v>0</v>
      </c>
      <c r="L22" s="163">
        <f t="shared" si="4"/>
        <v>0</v>
      </c>
      <c r="M22" s="163">
        <f t="shared" si="5"/>
        <v>0</v>
      </c>
      <c r="N22" s="141">
        <f t="shared" si="2"/>
        <v>0</v>
      </c>
      <c r="O22" s="141">
        <f t="shared" si="3"/>
        <v>0</v>
      </c>
      <c r="Y22" s="190"/>
    </row>
    <row r="23" spans="1:25" ht="24" customHeight="1" x14ac:dyDescent="0.35">
      <c r="A23" s="209"/>
      <c r="B23" s="219"/>
      <c r="C23" s="15" t="s">
        <v>8</v>
      </c>
      <c r="D23" s="16">
        <v>1</v>
      </c>
      <c r="E23" s="13" t="s">
        <v>13</v>
      </c>
      <c r="F23" s="14">
        <v>36</v>
      </c>
      <c r="G23" s="116">
        <v>18</v>
      </c>
      <c r="H23" s="141"/>
      <c r="I23" s="141"/>
      <c r="J23" s="141">
        <f t="shared" si="0"/>
        <v>0</v>
      </c>
      <c r="K23" s="141">
        <f t="shared" si="1"/>
        <v>0</v>
      </c>
      <c r="L23" s="163">
        <f t="shared" si="4"/>
        <v>0</v>
      </c>
      <c r="M23" s="163">
        <f t="shared" si="5"/>
        <v>0</v>
      </c>
      <c r="N23" s="141">
        <f t="shared" si="2"/>
        <v>0</v>
      </c>
      <c r="O23" s="141">
        <f t="shared" si="3"/>
        <v>0</v>
      </c>
    </row>
    <row r="24" spans="1:25" ht="24" customHeight="1" x14ac:dyDescent="0.35">
      <c r="A24" s="209"/>
      <c r="B24" s="219"/>
      <c r="C24" s="11" t="s">
        <v>9</v>
      </c>
      <c r="D24" s="16">
        <v>1</v>
      </c>
      <c r="E24" s="13" t="s">
        <v>13</v>
      </c>
      <c r="F24" s="14">
        <v>36</v>
      </c>
      <c r="G24" s="116">
        <v>18</v>
      </c>
      <c r="H24" s="141"/>
      <c r="I24" s="141"/>
      <c r="J24" s="141">
        <f t="shared" si="0"/>
        <v>0</v>
      </c>
      <c r="K24" s="141">
        <f t="shared" si="1"/>
        <v>0</v>
      </c>
      <c r="L24" s="163">
        <f t="shared" si="4"/>
        <v>0</v>
      </c>
      <c r="M24" s="163">
        <f t="shared" si="5"/>
        <v>0</v>
      </c>
      <c r="N24" s="141">
        <f t="shared" si="2"/>
        <v>0</v>
      </c>
      <c r="O24" s="141">
        <f t="shared" si="3"/>
        <v>0</v>
      </c>
    </row>
    <row r="25" spans="1:25" ht="24" customHeight="1" x14ac:dyDescent="0.35">
      <c r="A25" s="209"/>
      <c r="B25" s="220"/>
      <c r="C25" s="11" t="s">
        <v>10</v>
      </c>
      <c r="D25" s="16">
        <v>1</v>
      </c>
      <c r="E25" s="13" t="s">
        <v>11</v>
      </c>
      <c r="F25" s="14">
        <v>12</v>
      </c>
      <c r="G25" s="116">
        <v>6</v>
      </c>
      <c r="H25" s="141"/>
      <c r="I25" s="141"/>
      <c r="J25" s="141">
        <f t="shared" si="0"/>
        <v>0</v>
      </c>
      <c r="K25" s="141">
        <f t="shared" si="1"/>
        <v>0</v>
      </c>
      <c r="L25" s="163">
        <f t="shared" si="4"/>
        <v>0</v>
      </c>
      <c r="M25" s="163">
        <f t="shared" si="5"/>
        <v>0</v>
      </c>
      <c r="N25" s="141">
        <f t="shared" si="2"/>
        <v>0</v>
      </c>
      <c r="O25" s="141">
        <f t="shared" si="3"/>
        <v>0</v>
      </c>
    </row>
    <row r="26" spans="1:25" ht="24" customHeight="1" x14ac:dyDescent="0.35">
      <c r="A26" s="209">
        <v>4</v>
      </c>
      <c r="B26" s="218" t="s">
        <v>15</v>
      </c>
      <c r="C26" s="11" t="s">
        <v>6</v>
      </c>
      <c r="D26" s="12">
        <v>1</v>
      </c>
      <c r="E26" s="13" t="s">
        <v>7</v>
      </c>
      <c r="F26" s="14">
        <v>60</v>
      </c>
      <c r="G26" s="116">
        <v>30</v>
      </c>
      <c r="H26" s="141"/>
      <c r="I26" s="141"/>
      <c r="J26" s="141">
        <f t="shared" si="0"/>
        <v>0</v>
      </c>
      <c r="K26" s="141">
        <f t="shared" si="1"/>
        <v>0</v>
      </c>
      <c r="L26" s="163">
        <f t="shared" si="4"/>
        <v>0</v>
      </c>
      <c r="M26" s="163">
        <f t="shared" si="5"/>
        <v>0</v>
      </c>
      <c r="N26" s="141">
        <f t="shared" si="2"/>
        <v>0</v>
      </c>
      <c r="O26" s="141">
        <f t="shared" si="3"/>
        <v>0</v>
      </c>
    </row>
    <row r="27" spans="1:25" ht="24" customHeight="1" x14ac:dyDescent="0.35">
      <c r="A27" s="209"/>
      <c r="B27" s="219"/>
      <c r="C27" s="15" t="s">
        <v>8</v>
      </c>
      <c r="D27" s="12">
        <v>1</v>
      </c>
      <c r="E27" s="13" t="s">
        <v>11</v>
      </c>
      <c r="F27" s="14">
        <v>12</v>
      </c>
      <c r="G27" s="116">
        <v>6</v>
      </c>
      <c r="H27" s="141"/>
      <c r="I27" s="141"/>
      <c r="J27" s="141">
        <f t="shared" si="0"/>
        <v>0</v>
      </c>
      <c r="K27" s="141">
        <f t="shared" si="1"/>
        <v>0</v>
      </c>
      <c r="L27" s="163">
        <f t="shared" si="4"/>
        <v>0</v>
      </c>
      <c r="M27" s="163">
        <f t="shared" si="5"/>
        <v>0</v>
      </c>
      <c r="N27" s="141">
        <f t="shared" si="2"/>
        <v>0</v>
      </c>
      <c r="O27" s="141">
        <f t="shared" si="3"/>
        <v>0</v>
      </c>
    </row>
    <row r="28" spans="1:25" ht="24" customHeight="1" x14ac:dyDescent="0.35">
      <c r="A28" s="209"/>
      <c r="B28" s="220"/>
      <c r="C28" s="11" t="s">
        <v>9</v>
      </c>
      <c r="D28" s="12">
        <v>1</v>
      </c>
      <c r="E28" s="13" t="s">
        <v>11</v>
      </c>
      <c r="F28" s="14">
        <v>12</v>
      </c>
      <c r="G28" s="116">
        <v>6</v>
      </c>
      <c r="H28" s="141"/>
      <c r="I28" s="141"/>
      <c r="J28" s="141">
        <f t="shared" si="0"/>
        <v>0</v>
      </c>
      <c r="K28" s="141">
        <f t="shared" si="1"/>
        <v>0</v>
      </c>
      <c r="L28" s="163">
        <f t="shared" si="4"/>
        <v>0</v>
      </c>
      <c r="M28" s="163">
        <f t="shared" si="5"/>
        <v>0</v>
      </c>
      <c r="N28" s="141">
        <f t="shared" si="2"/>
        <v>0</v>
      </c>
      <c r="O28" s="141">
        <f t="shared" si="3"/>
        <v>0</v>
      </c>
    </row>
    <row r="29" spans="1:25" ht="43.5" customHeight="1" x14ac:dyDescent="0.3">
      <c r="A29" s="209">
        <v>5</v>
      </c>
      <c r="B29" s="218" t="s">
        <v>16</v>
      </c>
      <c r="C29" s="11" t="s">
        <v>6</v>
      </c>
      <c r="D29" s="12">
        <v>2</v>
      </c>
      <c r="E29" s="13" t="s">
        <v>7</v>
      </c>
      <c r="F29" s="14">
        <v>120</v>
      </c>
      <c r="G29" s="117">
        <v>60</v>
      </c>
      <c r="H29" s="141"/>
      <c r="I29" s="141"/>
      <c r="J29" s="141">
        <f t="shared" si="0"/>
        <v>0</v>
      </c>
      <c r="K29" s="141">
        <f t="shared" si="1"/>
        <v>0</v>
      </c>
      <c r="L29" s="163">
        <f t="shared" si="4"/>
        <v>0</v>
      </c>
      <c r="M29" s="163">
        <f t="shared" si="5"/>
        <v>0</v>
      </c>
      <c r="N29" s="141">
        <f t="shared" si="2"/>
        <v>0</v>
      </c>
      <c r="O29" s="141">
        <f t="shared" si="3"/>
        <v>0</v>
      </c>
    </row>
    <row r="30" spans="1:25" ht="42.75" customHeight="1" x14ac:dyDescent="0.3">
      <c r="A30" s="209"/>
      <c r="B30" s="220"/>
      <c r="C30" s="11" t="s">
        <v>9</v>
      </c>
      <c r="D30" s="12">
        <v>2</v>
      </c>
      <c r="E30" s="13" t="s">
        <v>13</v>
      </c>
      <c r="F30" s="14">
        <v>72</v>
      </c>
      <c r="G30" s="117">
        <v>36</v>
      </c>
      <c r="H30" s="141"/>
      <c r="I30" s="141"/>
      <c r="J30" s="141">
        <f t="shared" si="0"/>
        <v>0</v>
      </c>
      <c r="K30" s="141">
        <f t="shared" si="1"/>
        <v>0</v>
      </c>
      <c r="L30" s="163">
        <f t="shared" si="4"/>
        <v>0</v>
      </c>
      <c r="M30" s="163">
        <f t="shared" si="5"/>
        <v>0</v>
      </c>
      <c r="N30" s="141">
        <f t="shared" si="2"/>
        <v>0</v>
      </c>
      <c r="O30" s="141">
        <f t="shared" si="3"/>
        <v>0</v>
      </c>
    </row>
    <row r="31" spans="1:25" ht="26.25" customHeight="1" x14ac:dyDescent="0.3">
      <c r="A31" s="209">
        <v>6</v>
      </c>
      <c r="B31" s="218" t="s">
        <v>17</v>
      </c>
      <c r="C31" s="17" t="s">
        <v>6</v>
      </c>
      <c r="D31" s="16">
        <v>1</v>
      </c>
      <c r="E31" s="18" t="s">
        <v>7</v>
      </c>
      <c r="F31" s="14">
        <v>60</v>
      </c>
      <c r="G31" s="117">
        <v>30</v>
      </c>
      <c r="H31" s="141"/>
      <c r="I31" s="141"/>
      <c r="J31" s="141">
        <f t="shared" si="0"/>
        <v>0</v>
      </c>
      <c r="K31" s="141">
        <f t="shared" si="1"/>
        <v>0</v>
      </c>
      <c r="L31" s="163">
        <f t="shared" si="4"/>
        <v>0</v>
      </c>
      <c r="M31" s="163">
        <f t="shared" si="5"/>
        <v>0</v>
      </c>
      <c r="N31" s="141">
        <f t="shared" si="2"/>
        <v>0</v>
      </c>
      <c r="O31" s="141">
        <f t="shared" si="3"/>
        <v>0</v>
      </c>
    </row>
    <row r="32" spans="1:25" ht="26.25" customHeight="1" x14ac:dyDescent="0.3">
      <c r="A32" s="209"/>
      <c r="B32" s="219"/>
      <c r="C32" s="19" t="s">
        <v>18</v>
      </c>
      <c r="D32" s="16">
        <v>1</v>
      </c>
      <c r="E32" s="18" t="s">
        <v>7</v>
      </c>
      <c r="F32" s="14">
        <v>60</v>
      </c>
      <c r="G32" s="117">
        <v>30</v>
      </c>
      <c r="H32" s="141"/>
      <c r="I32" s="141"/>
      <c r="J32" s="141">
        <f t="shared" si="0"/>
        <v>0</v>
      </c>
      <c r="K32" s="141">
        <f t="shared" si="1"/>
        <v>0</v>
      </c>
      <c r="L32" s="163">
        <f t="shared" si="4"/>
        <v>0</v>
      </c>
      <c r="M32" s="163">
        <f t="shared" si="5"/>
        <v>0</v>
      </c>
      <c r="N32" s="141">
        <f t="shared" si="2"/>
        <v>0</v>
      </c>
      <c r="O32" s="141">
        <f t="shared" si="3"/>
        <v>0</v>
      </c>
    </row>
    <row r="33" spans="1:29" ht="26.25" customHeight="1" thickBot="1" x14ac:dyDescent="0.35">
      <c r="A33" s="209"/>
      <c r="B33" s="220"/>
      <c r="C33" s="20" t="s">
        <v>19</v>
      </c>
      <c r="D33" s="16">
        <v>1</v>
      </c>
      <c r="E33" s="18" t="s">
        <v>7</v>
      </c>
      <c r="F33" s="14">
        <v>60</v>
      </c>
      <c r="G33" s="117">
        <v>30</v>
      </c>
      <c r="H33" s="141"/>
      <c r="I33" s="141"/>
      <c r="J33" s="141">
        <f t="shared" si="0"/>
        <v>0</v>
      </c>
      <c r="K33" s="141">
        <f t="shared" si="1"/>
        <v>0</v>
      </c>
      <c r="L33" s="163">
        <f t="shared" si="4"/>
        <v>0</v>
      </c>
      <c r="M33" s="163">
        <f t="shared" si="5"/>
        <v>0</v>
      </c>
      <c r="N33" s="141">
        <f t="shared" si="2"/>
        <v>0</v>
      </c>
      <c r="O33" s="141">
        <f t="shared" si="3"/>
        <v>0</v>
      </c>
    </row>
    <row r="34" spans="1:29" ht="24" customHeight="1" x14ac:dyDescent="0.3">
      <c r="A34" s="209">
        <v>7</v>
      </c>
      <c r="B34" s="218" t="s">
        <v>20</v>
      </c>
      <c r="C34" s="11" t="s">
        <v>6</v>
      </c>
      <c r="D34" s="16">
        <v>26</v>
      </c>
      <c r="E34" s="13" t="s">
        <v>7</v>
      </c>
      <c r="F34" s="14">
        <v>1560</v>
      </c>
      <c r="G34" s="117">
        <v>780</v>
      </c>
      <c r="H34" s="141"/>
      <c r="I34" s="141"/>
      <c r="J34" s="141">
        <f t="shared" si="0"/>
        <v>0</v>
      </c>
      <c r="K34" s="141">
        <f t="shared" si="1"/>
        <v>0</v>
      </c>
      <c r="L34" s="163">
        <f t="shared" si="4"/>
        <v>0</v>
      </c>
      <c r="M34" s="163">
        <f t="shared" si="5"/>
        <v>0</v>
      </c>
      <c r="N34" s="141">
        <f t="shared" si="2"/>
        <v>0</v>
      </c>
      <c r="O34" s="141">
        <f t="shared" si="3"/>
        <v>0</v>
      </c>
    </row>
    <row r="35" spans="1:29" ht="24" customHeight="1" x14ac:dyDescent="0.3">
      <c r="A35" s="209"/>
      <c r="B35" s="219"/>
      <c r="C35" s="15" t="s">
        <v>8</v>
      </c>
      <c r="D35" s="16">
        <v>21</v>
      </c>
      <c r="E35" s="13" t="s">
        <v>7</v>
      </c>
      <c r="F35" s="14">
        <v>1260</v>
      </c>
      <c r="G35" s="117">
        <v>630</v>
      </c>
      <c r="H35" s="141"/>
      <c r="I35" s="141"/>
      <c r="J35" s="141">
        <f t="shared" si="0"/>
        <v>0</v>
      </c>
      <c r="K35" s="141">
        <f t="shared" si="1"/>
        <v>0</v>
      </c>
      <c r="L35" s="163">
        <f t="shared" si="4"/>
        <v>0</v>
      </c>
      <c r="M35" s="163">
        <f t="shared" si="5"/>
        <v>0</v>
      </c>
      <c r="N35" s="141">
        <f t="shared" si="2"/>
        <v>0</v>
      </c>
      <c r="O35" s="141">
        <f t="shared" si="3"/>
        <v>0</v>
      </c>
    </row>
    <row r="36" spans="1:29" ht="24" customHeight="1" x14ac:dyDescent="0.3">
      <c r="A36" s="209"/>
      <c r="B36" s="219"/>
      <c r="C36" s="11" t="s">
        <v>9</v>
      </c>
      <c r="D36" s="16">
        <v>14</v>
      </c>
      <c r="E36" s="13" t="s">
        <v>7</v>
      </c>
      <c r="F36" s="14">
        <v>840</v>
      </c>
      <c r="G36" s="117">
        <v>420</v>
      </c>
      <c r="H36" s="141"/>
      <c r="I36" s="141"/>
      <c r="J36" s="141">
        <f t="shared" si="0"/>
        <v>0</v>
      </c>
      <c r="K36" s="141">
        <f t="shared" si="1"/>
        <v>0</v>
      </c>
      <c r="L36" s="163">
        <f t="shared" si="4"/>
        <v>0</v>
      </c>
      <c r="M36" s="163">
        <f t="shared" si="5"/>
        <v>0</v>
      </c>
      <c r="N36" s="141">
        <f t="shared" si="2"/>
        <v>0</v>
      </c>
      <c r="O36" s="141">
        <f t="shared" si="3"/>
        <v>0</v>
      </c>
    </row>
    <row r="37" spans="1:29" ht="24" customHeight="1" x14ac:dyDescent="0.3">
      <c r="A37" s="209"/>
      <c r="B37" s="220"/>
      <c r="C37" s="11" t="s">
        <v>10</v>
      </c>
      <c r="D37" s="16">
        <v>6</v>
      </c>
      <c r="E37" s="13" t="s">
        <v>11</v>
      </c>
      <c r="F37" s="14">
        <v>360</v>
      </c>
      <c r="G37" s="117">
        <v>180</v>
      </c>
      <c r="H37" s="141"/>
      <c r="I37" s="141"/>
      <c r="J37" s="141">
        <f t="shared" si="0"/>
        <v>0</v>
      </c>
      <c r="K37" s="141">
        <f t="shared" si="1"/>
        <v>0</v>
      </c>
      <c r="L37" s="163">
        <f t="shared" si="4"/>
        <v>0</v>
      </c>
      <c r="M37" s="163">
        <f t="shared" si="5"/>
        <v>0</v>
      </c>
      <c r="N37" s="141">
        <f t="shared" si="2"/>
        <v>0</v>
      </c>
      <c r="O37" s="141">
        <f t="shared" si="3"/>
        <v>0</v>
      </c>
    </row>
    <row r="38" spans="1:29" ht="72" customHeight="1" x14ac:dyDescent="0.3">
      <c r="A38" s="21">
        <v>8</v>
      </c>
      <c r="B38" s="22" t="s">
        <v>21</v>
      </c>
      <c r="C38" s="11" t="s">
        <v>6</v>
      </c>
      <c r="D38" s="16">
        <v>1</v>
      </c>
      <c r="E38" s="18" t="s">
        <v>22</v>
      </c>
      <c r="F38" s="14">
        <v>36</v>
      </c>
      <c r="G38" s="117">
        <v>18</v>
      </c>
      <c r="H38" s="141"/>
      <c r="I38" s="141"/>
      <c r="J38" s="141">
        <f t="shared" si="0"/>
        <v>0</v>
      </c>
      <c r="K38" s="141">
        <f t="shared" si="1"/>
        <v>0</v>
      </c>
      <c r="L38" s="163">
        <f t="shared" si="4"/>
        <v>0</v>
      </c>
      <c r="M38" s="163">
        <f t="shared" si="5"/>
        <v>0</v>
      </c>
      <c r="N38" s="141">
        <f t="shared" si="2"/>
        <v>0</v>
      </c>
      <c r="O38" s="141">
        <f t="shared" si="3"/>
        <v>0</v>
      </c>
    </row>
    <row r="39" spans="1:29" ht="24" customHeight="1" x14ac:dyDescent="0.3">
      <c r="A39" s="209">
        <v>9</v>
      </c>
      <c r="B39" s="218" t="s">
        <v>23</v>
      </c>
      <c r="C39" s="11" t="s">
        <v>6</v>
      </c>
      <c r="D39" s="16">
        <v>2</v>
      </c>
      <c r="E39" s="13" t="s">
        <v>7</v>
      </c>
      <c r="F39" s="14">
        <v>120</v>
      </c>
      <c r="G39" s="117">
        <v>60</v>
      </c>
      <c r="H39" s="141"/>
      <c r="I39" s="141"/>
      <c r="J39" s="141">
        <f t="shared" si="0"/>
        <v>0</v>
      </c>
      <c r="K39" s="141">
        <f t="shared" si="1"/>
        <v>0</v>
      </c>
      <c r="L39" s="163">
        <f t="shared" si="4"/>
        <v>0</v>
      </c>
      <c r="M39" s="163">
        <f t="shared" si="5"/>
        <v>0</v>
      </c>
      <c r="N39" s="141">
        <f t="shared" si="2"/>
        <v>0</v>
      </c>
      <c r="O39" s="141">
        <f t="shared" si="3"/>
        <v>0</v>
      </c>
    </row>
    <row r="40" spans="1:29" ht="24" customHeight="1" x14ac:dyDescent="0.3">
      <c r="A40" s="209"/>
      <c r="B40" s="219"/>
      <c r="C40" s="23" t="s">
        <v>8</v>
      </c>
      <c r="D40" s="24">
        <v>1</v>
      </c>
      <c r="E40" s="13" t="s">
        <v>7</v>
      </c>
      <c r="F40" s="14">
        <v>60</v>
      </c>
      <c r="G40" s="117">
        <v>30</v>
      </c>
      <c r="H40" s="141"/>
      <c r="I40" s="141"/>
      <c r="J40" s="141">
        <f t="shared" si="0"/>
        <v>0</v>
      </c>
      <c r="K40" s="141">
        <f t="shared" si="1"/>
        <v>0</v>
      </c>
      <c r="L40" s="163">
        <f t="shared" si="4"/>
        <v>0</v>
      </c>
      <c r="M40" s="163">
        <f t="shared" si="5"/>
        <v>0</v>
      </c>
      <c r="N40" s="141">
        <f t="shared" si="2"/>
        <v>0</v>
      </c>
      <c r="O40" s="141">
        <f t="shared" si="3"/>
        <v>0</v>
      </c>
    </row>
    <row r="41" spans="1:29" ht="24" customHeight="1" x14ac:dyDescent="0.3">
      <c r="A41" s="209"/>
      <c r="B41" s="219"/>
      <c r="C41" s="11" t="s">
        <v>9</v>
      </c>
      <c r="D41" s="16">
        <v>1</v>
      </c>
      <c r="E41" s="13" t="s">
        <v>7</v>
      </c>
      <c r="F41" s="14">
        <v>60</v>
      </c>
      <c r="G41" s="117">
        <v>30</v>
      </c>
      <c r="H41" s="141"/>
      <c r="I41" s="141"/>
      <c r="J41" s="141">
        <f t="shared" si="0"/>
        <v>0</v>
      </c>
      <c r="K41" s="141">
        <f t="shared" si="1"/>
        <v>0</v>
      </c>
      <c r="L41" s="163">
        <f t="shared" si="4"/>
        <v>0</v>
      </c>
      <c r="M41" s="163">
        <f t="shared" si="5"/>
        <v>0</v>
      </c>
      <c r="N41" s="141">
        <f t="shared" si="2"/>
        <v>0</v>
      </c>
      <c r="O41" s="141">
        <f t="shared" si="3"/>
        <v>0</v>
      </c>
    </row>
    <row r="42" spans="1:29" ht="24" customHeight="1" x14ac:dyDescent="0.35">
      <c r="A42" s="209"/>
      <c r="B42" s="220"/>
      <c r="C42" s="11" t="s">
        <v>10</v>
      </c>
      <c r="D42" s="16">
        <v>1</v>
      </c>
      <c r="E42" s="13" t="s">
        <v>11</v>
      </c>
      <c r="F42" s="14">
        <v>12</v>
      </c>
      <c r="G42" s="117">
        <v>6</v>
      </c>
      <c r="H42" s="141"/>
      <c r="I42" s="141"/>
      <c r="J42" s="141">
        <f t="shared" si="0"/>
        <v>0</v>
      </c>
      <c r="K42" s="141">
        <f t="shared" si="1"/>
        <v>0</v>
      </c>
      <c r="L42" s="163">
        <f t="shared" si="4"/>
        <v>0</v>
      </c>
      <c r="M42" s="163">
        <f t="shared" si="5"/>
        <v>0</v>
      </c>
      <c r="N42" s="141">
        <f t="shared" si="2"/>
        <v>0</v>
      </c>
      <c r="O42" s="141">
        <f t="shared" si="3"/>
        <v>0</v>
      </c>
      <c r="AC42" s="118"/>
    </row>
    <row r="43" spans="1:29" ht="24" customHeight="1" x14ac:dyDescent="0.3">
      <c r="A43" s="209">
        <v>10</v>
      </c>
      <c r="B43" s="218" t="s">
        <v>24</v>
      </c>
      <c r="C43" s="11" t="s">
        <v>6</v>
      </c>
      <c r="D43" s="16">
        <v>2</v>
      </c>
      <c r="E43" s="13" t="s">
        <v>7</v>
      </c>
      <c r="F43" s="14">
        <v>120</v>
      </c>
      <c r="G43" s="117">
        <v>60</v>
      </c>
      <c r="H43" s="141"/>
      <c r="I43" s="141"/>
      <c r="J43" s="141">
        <f t="shared" si="0"/>
        <v>0</v>
      </c>
      <c r="K43" s="141">
        <f t="shared" si="1"/>
        <v>0</v>
      </c>
      <c r="L43" s="163">
        <f t="shared" si="4"/>
        <v>0</v>
      </c>
      <c r="M43" s="163">
        <f t="shared" si="5"/>
        <v>0</v>
      </c>
      <c r="N43" s="141">
        <f t="shared" si="2"/>
        <v>0</v>
      </c>
      <c r="O43" s="141">
        <f t="shared" si="3"/>
        <v>0</v>
      </c>
    </row>
    <row r="44" spans="1:29" ht="24" customHeight="1" x14ac:dyDescent="0.3">
      <c r="A44" s="209"/>
      <c r="B44" s="219"/>
      <c r="C44" s="15" t="s">
        <v>8</v>
      </c>
      <c r="D44" s="16">
        <v>2</v>
      </c>
      <c r="E44" s="13" t="s">
        <v>7</v>
      </c>
      <c r="F44" s="14">
        <v>120</v>
      </c>
      <c r="G44" s="117">
        <v>60</v>
      </c>
      <c r="H44" s="141"/>
      <c r="I44" s="141"/>
      <c r="J44" s="141">
        <f t="shared" si="0"/>
        <v>0</v>
      </c>
      <c r="K44" s="141">
        <f t="shared" si="1"/>
        <v>0</v>
      </c>
      <c r="L44" s="163">
        <f t="shared" si="4"/>
        <v>0</v>
      </c>
      <c r="M44" s="163">
        <f t="shared" si="5"/>
        <v>0</v>
      </c>
      <c r="N44" s="141">
        <f t="shared" si="2"/>
        <v>0</v>
      </c>
      <c r="O44" s="141">
        <f t="shared" si="3"/>
        <v>0</v>
      </c>
    </row>
    <row r="45" spans="1:29" ht="24" customHeight="1" x14ac:dyDescent="0.3">
      <c r="A45" s="209"/>
      <c r="B45" s="219"/>
      <c r="C45" s="11" t="s">
        <v>9</v>
      </c>
      <c r="D45" s="16">
        <v>1</v>
      </c>
      <c r="E45" s="13" t="s">
        <v>7</v>
      </c>
      <c r="F45" s="14">
        <v>60</v>
      </c>
      <c r="G45" s="117">
        <v>30</v>
      </c>
      <c r="H45" s="141"/>
      <c r="I45" s="141"/>
      <c r="J45" s="141">
        <f t="shared" si="0"/>
        <v>0</v>
      </c>
      <c r="K45" s="141">
        <f t="shared" si="1"/>
        <v>0</v>
      </c>
      <c r="L45" s="163">
        <f t="shared" si="4"/>
        <v>0</v>
      </c>
      <c r="M45" s="163">
        <f t="shared" si="5"/>
        <v>0</v>
      </c>
      <c r="N45" s="141">
        <f t="shared" si="2"/>
        <v>0</v>
      </c>
      <c r="O45" s="141">
        <f t="shared" si="3"/>
        <v>0</v>
      </c>
    </row>
    <row r="46" spans="1:29" ht="24" customHeight="1" x14ac:dyDescent="0.3">
      <c r="A46" s="209"/>
      <c r="B46" s="220"/>
      <c r="C46" s="11" t="s">
        <v>10</v>
      </c>
      <c r="D46" s="16">
        <v>1</v>
      </c>
      <c r="E46" s="13" t="s">
        <v>11</v>
      </c>
      <c r="F46" s="14">
        <v>12</v>
      </c>
      <c r="G46" s="117">
        <v>6</v>
      </c>
      <c r="H46" s="141"/>
      <c r="I46" s="141"/>
      <c r="J46" s="141">
        <f t="shared" si="0"/>
        <v>0</v>
      </c>
      <c r="K46" s="141">
        <f t="shared" si="1"/>
        <v>0</v>
      </c>
      <c r="L46" s="163">
        <f t="shared" si="4"/>
        <v>0</v>
      </c>
      <c r="M46" s="163">
        <f t="shared" si="5"/>
        <v>0</v>
      </c>
      <c r="N46" s="141">
        <f t="shared" si="2"/>
        <v>0</v>
      </c>
      <c r="O46" s="141">
        <f t="shared" si="3"/>
        <v>0</v>
      </c>
    </row>
    <row r="47" spans="1:29" ht="24" customHeight="1" x14ac:dyDescent="0.3">
      <c r="A47" s="209">
        <v>11</v>
      </c>
      <c r="B47" s="217" t="s">
        <v>25</v>
      </c>
      <c r="C47" s="11" t="s">
        <v>6</v>
      </c>
      <c r="D47" s="16">
        <v>2</v>
      </c>
      <c r="E47" s="13" t="s">
        <v>7</v>
      </c>
      <c r="F47" s="14">
        <v>120</v>
      </c>
      <c r="G47" s="117">
        <v>60</v>
      </c>
      <c r="H47" s="141"/>
      <c r="I47" s="141"/>
      <c r="J47" s="141">
        <f>SUM(F47*H47)</f>
        <v>0</v>
      </c>
      <c r="K47" s="141">
        <f>SUM(F47*I47)</f>
        <v>0</v>
      </c>
      <c r="L47" s="163">
        <f>SUM(G47*H47)</f>
        <v>0</v>
      </c>
      <c r="M47" s="163">
        <f>SUM(G47*I47)</f>
        <v>0</v>
      </c>
      <c r="N47" s="141">
        <f>SUM(J47+L47)</f>
        <v>0</v>
      </c>
      <c r="O47" s="141">
        <f>SUM(K47+M47)</f>
        <v>0</v>
      </c>
    </row>
    <row r="48" spans="1:29" ht="24" customHeight="1" x14ac:dyDescent="0.3">
      <c r="A48" s="209"/>
      <c r="B48" s="217"/>
      <c r="C48" s="15" t="s">
        <v>8</v>
      </c>
      <c r="D48" s="16">
        <v>2</v>
      </c>
      <c r="E48" s="13" t="s">
        <v>7</v>
      </c>
      <c r="F48" s="14">
        <v>120</v>
      </c>
      <c r="G48" s="117">
        <v>60</v>
      </c>
      <c r="H48" s="141"/>
      <c r="I48" s="141"/>
      <c r="J48" s="141">
        <f t="shared" si="0"/>
        <v>0</v>
      </c>
      <c r="K48" s="141">
        <f t="shared" si="1"/>
        <v>0</v>
      </c>
      <c r="L48" s="163">
        <f t="shared" si="4"/>
        <v>0</v>
      </c>
      <c r="M48" s="163">
        <f t="shared" si="5"/>
        <v>0</v>
      </c>
      <c r="N48" s="141">
        <f t="shared" si="2"/>
        <v>0</v>
      </c>
      <c r="O48" s="141">
        <f t="shared" si="3"/>
        <v>0</v>
      </c>
    </row>
    <row r="49" spans="1:15" ht="24" customHeight="1" x14ac:dyDescent="0.3">
      <c r="A49" s="209"/>
      <c r="B49" s="217"/>
      <c r="C49" s="11" t="s">
        <v>9</v>
      </c>
      <c r="D49" s="16">
        <v>1</v>
      </c>
      <c r="E49" s="13" t="s">
        <v>7</v>
      </c>
      <c r="F49" s="14">
        <v>60</v>
      </c>
      <c r="G49" s="117">
        <v>30</v>
      </c>
      <c r="H49" s="141"/>
      <c r="I49" s="141"/>
      <c r="J49" s="141">
        <f t="shared" si="0"/>
        <v>0</v>
      </c>
      <c r="K49" s="141">
        <f t="shared" si="1"/>
        <v>0</v>
      </c>
      <c r="L49" s="163">
        <f t="shared" si="4"/>
        <v>0</v>
      </c>
      <c r="M49" s="163">
        <f t="shared" si="5"/>
        <v>0</v>
      </c>
      <c r="N49" s="141">
        <f t="shared" si="2"/>
        <v>0</v>
      </c>
      <c r="O49" s="141">
        <f t="shared" si="3"/>
        <v>0</v>
      </c>
    </row>
    <row r="50" spans="1:15" ht="24" customHeight="1" x14ac:dyDescent="0.3">
      <c r="A50" s="209"/>
      <c r="B50" s="217"/>
      <c r="C50" s="11" t="s">
        <v>10</v>
      </c>
      <c r="D50" s="16">
        <v>1</v>
      </c>
      <c r="E50" s="13" t="s">
        <v>11</v>
      </c>
      <c r="F50" s="14">
        <v>12</v>
      </c>
      <c r="G50" s="117">
        <v>6</v>
      </c>
      <c r="H50" s="141"/>
      <c r="I50" s="141"/>
      <c r="J50" s="141">
        <f t="shared" si="0"/>
        <v>0</v>
      </c>
      <c r="K50" s="141">
        <f t="shared" si="1"/>
        <v>0</v>
      </c>
      <c r="L50" s="163">
        <f t="shared" si="4"/>
        <v>0</v>
      </c>
      <c r="M50" s="163">
        <f t="shared" si="5"/>
        <v>0</v>
      </c>
      <c r="N50" s="141">
        <f t="shared" si="2"/>
        <v>0</v>
      </c>
      <c r="O50" s="141">
        <f t="shared" si="3"/>
        <v>0</v>
      </c>
    </row>
    <row r="51" spans="1:15" ht="48" customHeight="1" x14ac:dyDescent="0.3">
      <c r="A51" s="21">
        <v>12</v>
      </c>
      <c r="B51" s="22" t="s">
        <v>26</v>
      </c>
      <c r="C51" s="11" t="s">
        <v>6</v>
      </c>
      <c r="D51" s="16">
        <v>1</v>
      </c>
      <c r="E51" s="13" t="s">
        <v>7</v>
      </c>
      <c r="F51" s="14">
        <v>60</v>
      </c>
      <c r="G51" s="117">
        <v>30</v>
      </c>
      <c r="H51" s="141"/>
      <c r="I51" s="141"/>
      <c r="J51" s="141">
        <f t="shared" si="0"/>
        <v>0</v>
      </c>
      <c r="K51" s="141">
        <f t="shared" si="1"/>
        <v>0</v>
      </c>
      <c r="L51" s="163">
        <f t="shared" si="4"/>
        <v>0</v>
      </c>
      <c r="M51" s="163">
        <f t="shared" si="5"/>
        <v>0</v>
      </c>
      <c r="N51" s="141">
        <f t="shared" si="2"/>
        <v>0</v>
      </c>
      <c r="O51" s="141">
        <f t="shared" si="3"/>
        <v>0</v>
      </c>
    </row>
    <row r="52" spans="1:15" ht="24" customHeight="1" x14ac:dyDescent="0.3">
      <c r="A52" s="210">
        <v>13</v>
      </c>
      <c r="B52" s="211" t="s">
        <v>27</v>
      </c>
      <c r="C52" s="11" t="s">
        <v>6</v>
      </c>
      <c r="D52" s="16">
        <v>1</v>
      </c>
      <c r="E52" s="13" t="s">
        <v>7</v>
      </c>
      <c r="F52" s="14">
        <v>60</v>
      </c>
      <c r="G52" s="117">
        <v>30</v>
      </c>
      <c r="H52" s="141"/>
      <c r="I52" s="141"/>
      <c r="J52" s="141">
        <f t="shared" si="0"/>
        <v>0</v>
      </c>
      <c r="K52" s="141">
        <f t="shared" si="1"/>
        <v>0</v>
      </c>
      <c r="L52" s="163">
        <f t="shared" si="4"/>
        <v>0</v>
      </c>
      <c r="M52" s="163">
        <f t="shared" si="5"/>
        <v>0</v>
      </c>
      <c r="N52" s="141">
        <f t="shared" si="2"/>
        <v>0</v>
      </c>
      <c r="O52" s="141">
        <f t="shared" si="3"/>
        <v>0</v>
      </c>
    </row>
    <row r="53" spans="1:15" ht="24" customHeight="1" x14ac:dyDescent="0.3">
      <c r="A53" s="210"/>
      <c r="B53" s="212"/>
      <c r="C53" s="11" t="s">
        <v>28</v>
      </c>
      <c r="D53" s="16">
        <v>1</v>
      </c>
      <c r="E53" s="13" t="s">
        <v>13</v>
      </c>
      <c r="F53" s="14">
        <v>36</v>
      </c>
      <c r="G53" s="117">
        <v>18</v>
      </c>
      <c r="H53" s="141"/>
      <c r="I53" s="141"/>
      <c r="J53" s="141">
        <f t="shared" si="0"/>
        <v>0</v>
      </c>
      <c r="K53" s="141">
        <f t="shared" si="1"/>
        <v>0</v>
      </c>
      <c r="L53" s="163">
        <f t="shared" si="4"/>
        <v>0</v>
      </c>
      <c r="M53" s="163">
        <f t="shared" si="5"/>
        <v>0</v>
      </c>
      <c r="N53" s="141">
        <f t="shared" si="2"/>
        <v>0</v>
      </c>
      <c r="O53" s="141">
        <f t="shared" si="3"/>
        <v>0</v>
      </c>
    </row>
    <row r="54" spans="1:15" ht="24" customHeight="1" x14ac:dyDescent="0.3">
      <c r="A54" s="210"/>
      <c r="B54" s="213"/>
      <c r="C54" s="11" t="s">
        <v>9</v>
      </c>
      <c r="D54" s="16">
        <v>1</v>
      </c>
      <c r="E54" s="13" t="s">
        <v>13</v>
      </c>
      <c r="F54" s="14">
        <v>36</v>
      </c>
      <c r="G54" s="117">
        <v>18</v>
      </c>
      <c r="H54" s="141"/>
      <c r="I54" s="141"/>
      <c r="J54" s="141">
        <f t="shared" si="0"/>
        <v>0</v>
      </c>
      <c r="K54" s="141">
        <f t="shared" si="1"/>
        <v>0</v>
      </c>
      <c r="L54" s="163">
        <f t="shared" si="4"/>
        <v>0</v>
      </c>
      <c r="M54" s="163">
        <f t="shared" si="5"/>
        <v>0</v>
      </c>
      <c r="N54" s="141">
        <f t="shared" si="2"/>
        <v>0</v>
      </c>
      <c r="O54" s="141">
        <f t="shared" si="3"/>
        <v>0</v>
      </c>
    </row>
    <row r="55" spans="1:15" ht="24" customHeight="1" x14ac:dyDescent="0.3">
      <c r="A55" s="214">
        <v>14</v>
      </c>
      <c r="B55" s="211" t="s">
        <v>29</v>
      </c>
      <c r="C55" s="11" t="s">
        <v>6</v>
      </c>
      <c r="D55" s="16">
        <v>1</v>
      </c>
      <c r="E55" s="13" t="s">
        <v>7</v>
      </c>
      <c r="F55" s="14">
        <v>60</v>
      </c>
      <c r="G55" s="117">
        <v>30</v>
      </c>
      <c r="H55" s="141"/>
      <c r="I55" s="141"/>
      <c r="J55" s="141">
        <f t="shared" si="0"/>
        <v>0</v>
      </c>
      <c r="K55" s="141">
        <f t="shared" si="1"/>
        <v>0</v>
      </c>
      <c r="L55" s="163">
        <f t="shared" si="4"/>
        <v>0</v>
      </c>
      <c r="M55" s="163">
        <f t="shared" si="5"/>
        <v>0</v>
      </c>
      <c r="N55" s="141">
        <f t="shared" si="2"/>
        <v>0</v>
      </c>
      <c r="O55" s="141">
        <f t="shared" si="3"/>
        <v>0</v>
      </c>
    </row>
    <row r="56" spans="1:15" ht="24" customHeight="1" x14ac:dyDescent="0.3">
      <c r="A56" s="215"/>
      <c r="B56" s="212"/>
      <c r="C56" s="11" t="s">
        <v>8</v>
      </c>
      <c r="D56" s="16">
        <v>1</v>
      </c>
      <c r="E56" s="13" t="s">
        <v>13</v>
      </c>
      <c r="F56" s="14">
        <v>36</v>
      </c>
      <c r="G56" s="117">
        <v>18</v>
      </c>
      <c r="H56" s="141"/>
      <c r="I56" s="141"/>
      <c r="J56" s="141">
        <f t="shared" si="0"/>
        <v>0</v>
      </c>
      <c r="K56" s="141">
        <f t="shared" si="1"/>
        <v>0</v>
      </c>
      <c r="L56" s="163">
        <f t="shared" si="4"/>
        <v>0</v>
      </c>
      <c r="M56" s="163">
        <f t="shared" si="5"/>
        <v>0</v>
      </c>
      <c r="N56" s="141">
        <f t="shared" si="2"/>
        <v>0</v>
      </c>
      <c r="O56" s="141">
        <f t="shared" si="3"/>
        <v>0</v>
      </c>
    </row>
    <row r="57" spans="1:15" ht="24" customHeight="1" x14ac:dyDescent="0.3">
      <c r="A57" s="216"/>
      <c r="B57" s="213"/>
      <c r="C57" s="11" t="s">
        <v>9</v>
      </c>
      <c r="D57" s="16">
        <v>1</v>
      </c>
      <c r="E57" s="13" t="s">
        <v>13</v>
      </c>
      <c r="F57" s="14">
        <v>36</v>
      </c>
      <c r="G57" s="117">
        <v>18</v>
      </c>
      <c r="H57" s="141"/>
      <c r="I57" s="141"/>
      <c r="J57" s="141">
        <f t="shared" si="0"/>
        <v>0</v>
      </c>
      <c r="K57" s="141">
        <f t="shared" si="1"/>
        <v>0</v>
      </c>
      <c r="L57" s="163">
        <f t="shared" si="4"/>
        <v>0</v>
      </c>
      <c r="M57" s="163">
        <f t="shared" si="5"/>
        <v>0</v>
      </c>
      <c r="N57" s="141">
        <f t="shared" si="2"/>
        <v>0</v>
      </c>
      <c r="O57" s="141">
        <f t="shared" si="3"/>
        <v>0</v>
      </c>
    </row>
    <row r="58" spans="1:15" ht="24" customHeight="1" x14ac:dyDescent="0.3">
      <c r="A58" s="206">
        <v>15</v>
      </c>
      <c r="B58" s="217" t="s">
        <v>40</v>
      </c>
      <c r="C58" s="38" t="s">
        <v>6</v>
      </c>
      <c r="D58" s="49">
        <v>4</v>
      </c>
      <c r="E58" s="102" t="s">
        <v>41</v>
      </c>
      <c r="F58" s="50">
        <v>240</v>
      </c>
      <c r="G58" s="41">
        <v>120</v>
      </c>
      <c r="H58" s="51"/>
      <c r="I58" s="51"/>
      <c r="J58" s="141">
        <f t="shared" si="0"/>
        <v>0</v>
      </c>
      <c r="K58" s="141">
        <f t="shared" si="1"/>
        <v>0</v>
      </c>
      <c r="L58" s="163">
        <f t="shared" si="4"/>
        <v>0</v>
      </c>
      <c r="M58" s="163">
        <f t="shared" si="5"/>
        <v>0</v>
      </c>
      <c r="N58" s="141">
        <f t="shared" si="2"/>
        <v>0</v>
      </c>
      <c r="O58" s="141">
        <f t="shared" si="3"/>
        <v>0</v>
      </c>
    </row>
    <row r="59" spans="1:15" ht="24" customHeight="1" x14ac:dyDescent="0.3">
      <c r="A59" s="207"/>
      <c r="B59" s="217"/>
      <c r="C59" s="42" t="s">
        <v>42</v>
      </c>
      <c r="D59" s="49">
        <v>4</v>
      </c>
      <c r="E59" s="102" t="s">
        <v>41</v>
      </c>
      <c r="F59" s="50">
        <v>240</v>
      </c>
      <c r="G59" s="41">
        <v>120</v>
      </c>
      <c r="H59" s="51"/>
      <c r="I59" s="51"/>
      <c r="J59" s="141">
        <f t="shared" si="0"/>
        <v>0</v>
      </c>
      <c r="K59" s="141">
        <f t="shared" si="1"/>
        <v>0</v>
      </c>
      <c r="L59" s="163">
        <f t="shared" si="4"/>
        <v>0</v>
      </c>
      <c r="M59" s="163">
        <f t="shared" si="5"/>
        <v>0</v>
      </c>
      <c r="N59" s="141">
        <f t="shared" si="2"/>
        <v>0</v>
      </c>
      <c r="O59" s="141">
        <f t="shared" si="3"/>
        <v>0</v>
      </c>
    </row>
    <row r="60" spans="1:15" ht="24" customHeight="1" x14ac:dyDescent="0.3">
      <c r="A60" s="207"/>
      <c r="B60" s="217"/>
      <c r="C60" s="38" t="s">
        <v>43</v>
      </c>
      <c r="D60" s="49">
        <v>4</v>
      </c>
      <c r="E60" s="102" t="s">
        <v>41</v>
      </c>
      <c r="F60" s="50">
        <v>240</v>
      </c>
      <c r="G60" s="41">
        <v>120</v>
      </c>
      <c r="H60" s="51"/>
      <c r="I60" s="51"/>
      <c r="J60" s="141">
        <f t="shared" si="0"/>
        <v>0</v>
      </c>
      <c r="K60" s="141">
        <f t="shared" si="1"/>
        <v>0</v>
      </c>
      <c r="L60" s="163">
        <f t="shared" si="4"/>
        <v>0</v>
      </c>
      <c r="M60" s="163">
        <f t="shared" si="5"/>
        <v>0</v>
      </c>
      <c r="N60" s="141">
        <f t="shared" si="2"/>
        <v>0</v>
      </c>
      <c r="O60" s="141">
        <f t="shared" si="3"/>
        <v>0</v>
      </c>
    </row>
    <row r="61" spans="1:15" ht="24" customHeight="1" x14ac:dyDescent="0.3">
      <c r="A61" s="208"/>
      <c r="B61" s="217"/>
      <c r="C61" s="38" t="s">
        <v>10</v>
      </c>
      <c r="D61" s="24">
        <v>1</v>
      </c>
      <c r="E61" s="102" t="s">
        <v>11</v>
      </c>
      <c r="F61" s="50">
        <v>12</v>
      </c>
      <c r="G61" s="41">
        <v>6</v>
      </c>
      <c r="H61" s="51"/>
      <c r="I61" s="51"/>
      <c r="J61" s="141">
        <f t="shared" si="0"/>
        <v>0</v>
      </c>
      <c r="K61" s="141">
        <f t="shared" si="1"/>
        <v>0</v>
      </c>
      <c r="L61" s="163">
        <f t="shared" si="4"/>
        <v>0</v>
      </c>
      <c r="M61" s="163">
        <f t="shared" si="5"/>
        <v>0</v>
      </c>
      <c r="N61" s="141">
        <f t="shared" si="2"/>
        <v>0</v>
      </c>
      <c r="O61" s="141">
        <f t="shared" si="3"/>
        <v>0</v>
      </c>
    </row>
    <row r="62" spans="1:15" ht="24" customHeight="1" x14ac:dyDescent="0.3">
      <c r="A62" s="202">
        <v>16</v>
      </c>
      <c r="B62" s="203" t="s">
        <v>44</v>
      </c>
      <c r="C62" s="38" t="s">
        <v>45</v>
      </c>
      <c r="D62" s="24">
        <v>1</v>
      </c>
      <c r="E62" s="102" t="s">
        <v>41</v>
      </c>
      <c r="F62" s="50">
        <v>60</v>
      </c>
      <c r="G62" s="41">
        <v>30</v>
      </c>
      <c r="H62" s="51"/>
      <c r="I62" s="51"/>
      <c r="J62" s="141">
        <f t="shared" si="0"/>
        <v>0</v>
      </c>
      <c r="K62" s="141">
        <f t="shared" si="1"/>
        <v>0</v>
      </c>
      <c r="L62" s="163">
        <f t="shared" si="4"/>
        <v>0</v>
      </c>
      <c r="M62" s="163">
        <f t="shared" si="5"/>
        <v>0</v>
      </c>
      <c r="N62" s="141">
        <f t="shared" si="2"/>
        <v>0</v>
      </c>
      <c r="O62" s="141">
        <f t="shared" si="3"/>
        <v>0</v>
      </c>
    </row>
    <row r="63" spans="1:15" ht="24" customHeight="1" x14ac:dyDescent="0.3">
      <c r="A63" s="202"/>
      <c r="B63" s="204"/>
      <c r="C63" s="42" t="s">
        <v>46</v>
      </c>
      <c r="D63" s="24">
        <v>1</v>
      </c>
      <c r="E63" s="102" t="s">
        <v>41</v>
      </c>
      <c r="F63" s="50">
        <v>60</v>
      </c>
      <c r="G63" s="41">
        <v>30</v>
      </c>
      <c r="H63" s="51"/>
      <c r="I63" s="51"/>
      <c r="J63" s="141">
        <f t="shared" si="0"/>
        <v>0</v>
      </c>
      <c r="K63" s="141">
        <f t="shared" si="1"/>
        <v>0</v>
      </c>
      <c r="L63" s="163">
        <f t="shared" si="4"/>
        <v>0</v>
      </c>
      <c r="M63" s="163">
        <f t="shared" si="5"/>
        <v>0</v>
      </c>
      <c r="N63" s="141">
        <f t="shared" si="2"/>
        <v>0</v>
      </c>
      <c r="O63" s="141">
        <f t="shared" si="3"/>
        <v>0</v>
      </c>
    </row>
    <row r="64" spans="1:15" ht="24" customHeight="1" x14ac:dyDescent="0.3">
      <c r="A64" s="202"/>
      <c r="B64" s="204"/>
      <c r="C64" s="38" t="s">
        <v>19</v>
      </c>
      <c r="D64" s="24">
        <v>1</v>
      </c>
      <c r="E64" s="102" t="s">
        <v>41</v>
      </c>
      <c r="F64" s="50">
        <v>60</v>
      </c>
      <c r="G64" s="41">
        <v>30</v>
      </c>
      <c r="H64" s="51"/>
      <c r="I64" s="51"/>
      <c r="J64" s="141">
        <f t="shared" si="0"/>
        <v>0</v>
      </c>
      <c r="K64" s="141">
        <f t="shared" si="1"/>
        <v>0</v>
      </c>
      <c r="L64" s="163">
        <f t="shared" si="4"/>
        <v>0</v>
      </c>
      <c r="M64" s="163">
        <f t="shared" si="5"/>
        <v>0</v>
      </c>
      <c r="N64" s="141">
        <f t="shared" si="2"/>
        <v>0</v>
      </c>
      <c r="O64" s="141">
        <f t="shared" si="3"/>
        <v>0</v>
      </c>
    </row>
    <row r="65" spans="1:15" ht="24" customHeight="1" x14ac:dyDescent="0.3">
      <c r="A65" s="202"/>
      <c r="B65" s="205"/>
      <c r="C65" s="38" t="s">
        <v>47</v>
      </c>
      <c r="D65" s="24">
        <v>1</v>
      </c>
      <c r="E65" s="102" t="s">
        <v>11</v>
      </c>
      <c r="F65" s="50">
        <v>12</v>
      </c>
      <c r="G65" s="41">
        <v>6</v>
      </c>
      <c r="H65" s="51"/>
      <c r="I65" s="51"/>
      <c r="J65" s="141">
        <f t="shared" si="0"/>
        <v>0</v>
      </c>
      <c r="K65" s="141">
        <f t="shared" si="1"/>
        <v>0</v>
      </c>
      <c r="L65" s="163">
        <f t="shared" si="4"/>
        <v>0</v>
      </c>
      <c r="M65" s="163">
        <f t="shared" si="5"/>
        <v>0</v>
      </c>
      <c r="N65" s="141">
        <f t="shared" si="2"/>
        <v>0</v>
      </c>
      <c r="O65" s="141">
        <f t="shared" si="3"/>
        <v>0</v>
      </c>
    </row>
    <row r="66" spans="1:15" ht="24" customHeight="1" x14ac:dyDescent="0.3">
      <c r="A66" s="206">
        <v>17</v>
      </c>
      <c r="B66" s="209" t="s">
        <v>37</v>
      </c>
      <c r="C66" s="38" t="s">
        <v>6</v>
      </c>
      <c r="D66" s="39">
        <v>8</v>
      </c>
      <c r="E66" s="102" t="s">
        <v>7</v>
      </c>
      <c r="F66" s="40">
        <v>480</v>
      </c>
      <c r="G66" s="41">
        <v>240</v>
      </c>
      <c r="H66" s="51"/>
      <c r="I66" s="51"/>
      <c r="J66" s="141">
        <f t="shared" si="0"/>
        <v>0</v>
      </c>
      <c r="K66" s="141">
        <f t="shared" si="1"/>
        <v>0</v>
      </c>
      <c r="L66" s="163">
        <f t="shared" si="4"/>
        <v>0</v>
      </c>
      <c r="M66" s="163">
        <f t="shared" si="5"/>
        <v>0</v>
      </c>
      <c r="N66" s="141">
        <f t="shared" si="2"/>
        <v>0</v>
      </c>
      <c r="O66" s="141">
        <f t="shared" si="3"/>
        <v>0</v>
      </c>
    </row>
    <row r="67" spans="1:15" ht="24" customHeight="1" x14ac:dyDescent="0.3">
      <c r="A67" s="207"/>
      <c r="B67" s="209"/>
      <c r="C67" s="42" t="s">
        <v>8</v>
      </c>
      <c r="D67" s="39">
        <v>4</v>
      </c>
      <c r="E67" s="102" t="s">
        <v>7</v>
      </c>
      <c r="F67" s="40">
        <v>240</v>
      </c>
      <c r="G67" s="41">
        <v>120</v>
      </c>
      <c r="H67" s="51"/>
      <c r="I67" s="51"/>
      <c r="J67" s="141">
        <f t="shared" si="0"/>
        <v>0</v>
      </c>
      <c r="K67" s="141">
        <f t="shared" si="1"/>
        <v>0</v>
      </c>
      <c r="L67" s="163">
        <f t="shared" si="4"/>
        <v>0</v>
      </c>
      <c r="M67" s="163">
        <f t="shared" si="5"/>
        <v>0</v>
      </c>
      <c r="N67" s="141">
        <f t="shared" si="2"/>
        <v>0</v>
      </c>
      <c r="O67" s="141">
        <f t="shared" si="3"/>
        <v>0</v>
      </c>
    </row>
    <row r="68" spans="1:15" ht="24" customHeight="1" x14ac:dyDescent="0.3">
      <c r="A68" s="207"/>
      <c r="B68" s="209"/>
      <c r="C68" s="38" t="s">
        <v>9</v>
      </c>
      <c r="D68" s="39">
        <v>3</v>
      </c>
      <c r="E68" s="102" t="s">
        <v>7</v>
      </c>
      <c r="F68" s="40">
        <v>180</v>
      </c>
      <c r="G68" s="41">
        <v>90</v>
      </c>
      <c r="H68" s="51"/>
      <c r="I68" s="51"/>
      <c r="J68" s="141">
        <f t="shared" si="0"/>
        <v>0</v>
      </c>
      <c r="K68" s="141">
        <f t="shared" si="1"/>
        <v>0</v>
      </c>
      <c r="L68" s="163">
        <f t="shared" si="4"/>
        <v>0</v>
      </c>
      <c r="M68" s="163">
        <f t="shared" si="5"/>
        <v>0</v>
      </c>
      <c r="N68" s="141">
        <f t="shared" si="2"/>
        <v>0</v>
      </c>
      <c r="O68" s="141">
        <f t="shared" si="3"/>
        <v>0</v>
      </c>
    </row>
    <row r="69" spans="1:15" ht="24" customHeight="1" x14ac:dyDescent="0.3">
      <c r="A69" s="208"/>
      <c r="B69" s="209"/>
      <c r="C69" s="38" t="s">
        <v>10</v>
      </c>
      <c r="D69" s="43">
        <v>1</v>
      </c>
      <c r="E69" s="102" t="s">
        <v>11</v>
      </c>
      <c r="F69" s="40">
        <v>12</v>
      </c>
      <c r="G69" s="41">
        <v>6</v>
      </c>
      <c r="H69" s="51"/>
      <c r="I69" s="51"/>
      <c r="J69" s="141">
        <f t="shared" si="0"/>
        <v>0</v>
      </c>
      <c r="K69" s="141">
        <f t="shared" si="1"/>
        <v>0</v>
      </c>
      <c r="L69" s="163">
        <f t="shared" si="4"/>
        <v>0</v>
      </c>
      <c r="M69" s="163">
        <f t="shared" si="5"/>
        <v>0</v>
      </c>
      <c r="N69" s="141">
        <f t="shared" si="2"/>
        <v>0</v>
      </c>
      <c r="O69" s="141">
        <f t="shared" si="3"/>
        <v>0</v>
      </c>
    </row>
    <row r="70" spans="1:15" ht="36.75" customHeight="1" x14ac:dyDescent="0.3">
      <c r="A70" s="199" t="s">
        <v>30</v>
      </c>
      <c r="B70" s="200"/>
      <c r="C70" s="201"/>
      <c r="D70" s="40">
        <f>SUM(D14:D69)</f>
        <v>151</v>
      </c>
      <c r="E70" s="44" t="s">
        <v>38</v>
      </c>
      <c r="F70" s="40">
        <f>SUM(F14:F69)</f>
        <v>8268</v>
      </c>
      <c r="G70" s="45">
        <f>SUM(G14:G69)</f>
        <v>4134</v>
      </c>
      <c r="H70" s="119" t="s">
        <v>38</v>
      </c>
      <c r="I70" s="119" t="s">
        <v>38</v>
      </c>
      <c r="J70" s="119">
        <f t="shared" ref="J70:O70" si="6">SUM(J14:J69)</f>
        <v>0</v>
      </c>
      <c r="K70" s="119">
        <f t="shared" si="6"/>
        <v>0</v>
      </c>
      <c r="L70" s="45">
        <f t="shared" si="6"/>
        <v>0</v>
      </c>
      <c r="M70" s="45">
        <f t="shared" si="6"/>
        <v>0</v>
      </c>
      <c r="N70" s="119">
        <f t="shared" si="6"/>
        <v>0</v>
      </c>
      <c r="O70" s="119">
        <f t="shared" si="6"/>
        <v>0</v>
      </c>
    </row>
    <row r="71" spans="1:15" ht="12.75" customHeight="1" x14ac:dyDescent="0.3">
      <c r="A71" s="108"/>
      <c r="B71" s="108"/>
      <c r="C71" s="109"/>
      <c r="D71" s="110"/>
      <c r="E71" s="111"/>
      <c r="F71" s="112"/>
      <c r="G71" s="37"/>
      <c r="H71" s="113"/>
      <c r="I71" s="113"/>
      <c r="J71" s="114"/>
      <c r="K71" s="114"/>
      <c r="L71" s="37"/>
      <c r="M71" s="37"/>
      <c r="N71" s="114"/>
      <c r="O71" s="114"/>
    </row>
    <row r="72" spans="1:15" ht="26.25" customHeight="1" x14ac:dyDescent="0.4">
      <c r="A72" s="54" t="s">
        <v>147</v>
      </c>
      <c r="B72" s="54"/>
      <c r="C72" s="54"/>
      <c r="D72" s="54"/>
      <c r="E72" s="54"/>
      <c r="F72" s="55"/>
      <c r="G72" s="128"/>
      <c r="H72" s="128"/>
      <c r="I72" s="129"/>
      <c r="J72" s="129"/>
      <c r="K72" s="129"/>
    </row>
    <row r="73" spans="1:15" ht="100.5" customHeight="1" x14ac:dyDescent="0.3">
      <c r="A73" s="29" t="s">
        <v>0</v>
      </c>
      <c r="B73" s="30" t="s">
        <v>31</v>
      </c>
      <c r="C73" s="30" t="s">
        <v>2</v>
      </c>
      <c r="D73" s="30" t="s">
        <v>130</v>
      </c>
      <c r="E73" s="31" t="s">
        <v>316</v>
      </c>
      <c r="F73" s="30" t="s">
        <v>136</v>
      </c>
      <c r="G73" s="30" t="s">
        <v>137</v>
      </c>
      <c r="H73" s="4" t="s">
        <v>204</v>
      </c>
      <c r="I73" s="4" t="s">
        <v>353</v>
      </c>
      <c r="J73" s="5" t="s">
        <v>205</v>
      </c>
      <c r="K73" s="5" t="s">
        <v>206</v>
      </c>
      <c r="L73" s="4" t="s">
        <v>132</v>
      </c>
      <c r="M73" s="4" t="s">
        <v>133</v>
      </c>
    </row>
    <row r="74" spans="1:15" ht="16.5" customHeight="1" x14ac:dyDescent="0.3">
      <c r="A74" s="32">
        <v>1</v>
      </c>
      <c r="B74" s="30">
        <v>2</v>
      </c>
      <c r="C74" s="30">
        <v>3</v>
      </c>
      <c r="D74" s="32">
        <v>4</v>
      </c>
      <c r="E74" s="31">
        <v>5</v>
      </c>
      <c r="F74" s="30">
        <v>6</v>
      </c>
      <c r="G74" s="30">
        <v>7</v>
      </c>
      <c r="H74" s="32">
        <v>8</v>
      </c>
      <c r="I74" s="30">
        <v>9</v>
      </c>
      <c r="J74" s="31">
        <v>10</v>
      </c>
      <c r="K74" s="33">
        <v>11</v>
      </c>
      <c r="L74" s="30">
        <v>12</v>
      </c>
      <c r="M74" s="30">
        <v>13</v>
      </c>
    </row>
    <row r="75" spans="1:15" ht="43.5" customHeight="1" x14ac:dyDescent="0.3">
      <c r="A75" s="196">
        <v>1</v>
      </c>
      <c r="B75" s="198" t="s">
        <v>34</v>
      </c>
      <c r="C75" s="34" t="s">
        <v>35</v>
      </c>
      <c r="D75" s="35">
        <v>3</v>
      </c>
      <c r="E75" s="120">
        <v>2</v>
      </c>
      <c r="F75" s="36"/>
      <c r="G75" s="36"/>
      <c r="H75" s="107">
        <f>SUM(D75*F75)</f>
        <v>0</v>
      </c>
      <c r="I75" s="51">
        <f>SUM(D75*G75)</f>
        <v>0</v>
      </c>
      <c r="J75" s="117">
        <f>SUM(E75*F75)</f>
        <v>0</v>
      </c>
      <c r="K75" s="117">
        <f>SUM(E75*G75)</f>
        <v>0</v>
      </c>
      <c r="L75" s="51">
        <f>SUM(H75+J75)</f>
        <v>0</v>
      </c>
      <c r="M75" s="145">
        <f>SUM(I75+K75)</f>
        <v>0</v>
      </c>
    </row>
    <row r="76" spans="1:15" ht="43.5" customHeight="1" x14ac:dyDescent="0.3">
      <c r="A76" s="197"/>
      <c r="B76" s="198"/>
      <c r="C76" s="34" t="s">
        <v>36</v>
      </c>
      <c r="D76" s="35">
        <v>1</v>
      </c>
      <c r="E76" s="120">
        <v>1</v>
      </c>
      <c r="F76" s="36"/>
      <c r="G76" s="36"/>
      <c r="H76" s="107">
        <f t="shared" ref="H76:H78" si="7">SUM(D76*F76)</f>
        <v>0</v>
      </c>
      <c r="I76" s="51">
        <f t="shared" ref="I76:I78" si="8">SUM(D76*G76)</f>
        <v>0</v>
      </c>
      <c r="J76" s="117">
        <f t="shared" ref="J76:J78" si="9">SUM(E76*F76)</f>
        <v>0</v>
      </c>
      <c r="K76" s="117">
        <f t="shared" ref="K76:K78" si="10">SUM(E76*G76)</f>
        <v>0</v>
      </c>
      <c r="L76" s="51">
        <f t="shared" ref="L76:L78" si="11">SUM(H76+J76)</f>
        <v>0</v>
      </c>
      <c r="M76" s="145">
        <f t="shared" ref="M76:M78" si="12">SUM(I76+K76)</f>
        <v>0</v>
      </c>
      <c r="N76" s="37"/>
      <c r="O76" s="37"/>
    </row>
    <row r="77" spans="1:15" ht="43.5" customHeight="1" x14ac:dyDescent="0.3">
      <c r="A77" s="104">
        <v>2</v>
      </c>
      <c r="B77" s="105" t="s">
        <v>48</v>
      </c>
      <c r="C77" s="105" t="s">
        <v>35</v>
      </c>
      <c r="D77" s="35">
        <v>1</v>
      </c>
      <c r="E77" s="121">
        <v>1</v>
      </c>
      <c r="F77" s="107"/>
      <c r="G77" s="14"/>
      <c r="H77" s="107">
        <f t="shared" si="7"/>
        <v>0</v>
      </c>
      <c r="I77" s="51">
        <f t="shared" si="8"/>
        <v>0</v>
      </c>
      <c r="J77" s="117">
        <f>SUM(E77*F77)</f>
        <v>0</v>
      </c>
      <c r="K77" s="117">
        <f>SUM(E77*G77)</f>
        <v>0</v>
      </c>
      <c r="L77" s="51">
        <f>SUM(H77+J77)</f>
        <v>0</v>
      </c>
      <c r="M77" s="145">
        <f>SUM(I77+K77)</f>
        <v>0</v>
      </c>
      <c r="N77" s="37"/>
      <c r="O77" s="37"/>
    </row>
    <row r="78" spans="1:15" ht="43.5" customHeight="1" x14ac:dyDescent="0.3">
      <c r="A78" s="104">
        <v>3</v>
      </c>
      <c r="B78" s="105" t="s">
        <v>37</v>
      </c>
      <c r="C78" s="105" t="s">
        <v>35</v>
      </c>
      <c r="D78" s="35">
        <v>2</v>
      </c>
      <c r="E78" s="121">
        <v>1</v>
      </c>
      <c r="F78" s="47"/>
      <c r="G78" s="48"/>
      <c r="H78" s="107">
        <f t="shared" si="7"/>
        <v>0</v>
      </c>
      <c r="I78" s="51">
        <f t="shared" si="8"/>
        <v>0</v>
      </c>
      <c r="J78" s="117">
        <f t="shared" si="9"/>
        <v>0</v>
      </c>
      <c r="K78" s="117">
        <f t="shared" si="10"/>
        <v>0</v>
      </c>
      <c r="L78" s="51">
        <f t="shared" si="11"/>
        <v>0</v>
      </c>
      <c r="M78" s="145">
        <f t="shared" si="12"/>
        <v>0</v>
      </c>
      <c r="N78" s="37"/>
      <c r="O78" s="37"/>
    </row>
    <row r="79" spans="1:15" ht="40.5" customHeight="1" x14ac:dyDescent="0.3">
      <c r="A79" s="199" t="s">
        <v>30</v>
      </c>
      <c r="B79" s="200"/>
      <c r="C79" s="200"/>
      <c r="D79" s="200"/>
      <c r="E79" s="200"/>
      <c r="F79" s="200"/>
      <c r="G79" s="201"/>
      <c r="H79" s="51">
        <f t="shared" ref="H79:M79" si="13">SUM(H75:H78)</f>
        <v>0</v>
      </c>
      <c r="I79" s="51">
        <f t="shared" si="13"/>
        <v>0</v>
      </c>
      <c r="J79" s="41">
        <f t="shared" si="13"/>
        <v>0</v>
      </c>
      <c r="K79" s="41">
        <f t="shared" si="13"/>
        <v>0</v>
      </c>
      <c r="L79" s="51">
        <f t="shared" si="13"/>
        <v>0</v>
      </c>
      <c r="M79" s="145">
        <f t="shared" si="13"/>
        <v>0</v>
      </c>
      <c r="N79" s="37"/>
      <c r="O79" s="37"/>
    </row>
    <row r="80" spans="1:15" ht="7.5" customHeight="1" x14ac:dyDescent="0.3">
      <c r="A80" s="83"/>
      <c r="B80" s="83"/>
      <c r="C80" s="83"/>
      <c r="D80" s="83"/>
      <c r="E80" s="83"/>
      <c r="F80" s="83"/>
      <c r="G80" s="83"/>
      <c r="H80" s="115"/>
      <c r="I80" s="115"/>
      <c r="J80" s="115"/>
      <c r="K80" s="115"/>
      <c r="L80" s="115"/>
      <c r="M80" s="115"/>
      <c r="N80" s="37"/>
      <c r="O80" s="37"/>
    </row>
    <row r="81" spans="1:15" ht="26.25" customHeight="1" x14ac:dyDescent="0.4">
      <c r="A81" s="191" t="s">
        <v>55</v>
      </c>
      <c r="B81" s="55" t="s">
        <v>148</v>
      </c>
      <c r="C81" s="129"/>
      <c r="D81" s="129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</row>
    <row r="82" spans="1:15" ht="96" customHeight="1" x14ac:dyDescent="0.3">
      <c r="A82" s="1" t="s">
        <v>0</v>
      </c>
      <c r="B82" s="2" t="s">
        <v>1</v>
      </c>
      <c r="C82" s="2" t="s">
        <v>2</v>
      </c>
      <c r="D82" s="2" t="s">
        <v>3</v>
      </c>
      <c r="E82" s="2" t="s">
        <v>4</v>
      </c>
      <c r="F82" s="2" t="s">
        <v>203</v>
      </c>
      <c r="G82" s="3" t="s">
        <v>315</v>
      </c>
      <c r="H82" s="4" t="s">
        <v>138</v>
      </c>
      <c r="I82" s="4" t="s">
        <v>139</v>
      </c>
      <c r="J82" s="4" t="s">
        <v>199</v>
      </c>
      <c r="K82" s="4" t="s">
        <v>200</v>
      </c>
      <c r="L82" s="5" t="s">
        <v>201</v>
      </c>
      <c r="M82" s="5" t="s">
        <v>202</v>
      </c>
      <c r="N82" s="4" t="s">
        <v>140</v>
      </c>
      <c r="O82" s="4" t="s">
        <v>141</v>
      </c>
    </row>
    <row r="83" spans="1:15" ht="20.25" customHeight="1" x14ac:dyDescent="0.3">
      <c r="A83" s="6">
        <v>1</v>
      </c>
      <c r="B83" s="2">
        <v>2</v>
      </c>
      <c r="C83" s="2">
        <v>3</v>
      </c>
      <c r="D83" s="6">
        <v>4</v>
      </c>
      <c r="E83" s="2">
        <v>5</v>
      </c>
      <c r="F83" s="2">
        <v>6</v>
      </c>
      <c r="G83" s="7">
        <v>7</v>
      </c>
      <c r="H83" s="8">
        <v>8</v>
      </c>
      <c r="I83" s="8">
        <v>9</v>
      </c>
      <c r="J83" s="9">
        <v>10</v>
      </c>
      <c r="K83" s="8">
        <v>11</v>
      </c>
      <c r="L83" s="7">
        <v>12</v>
      </c>
      <c r="M83" s="7">
        <v>13</v>
      </c>
      <c r="N83" s="10">
        <v>14</v>
      </c>
      <c r="O83" s="9">
        <v>15</v>
      </c>
    </row>
    <row r="84" spans="1:15" ht="24" customHeight="1" x14ac:dyDescent="0.3">
      <c r="A84" s="209">
        <v>1</v>
      </c>
      <c r="B84" s="217" t="s">
        <v>5</v>
      </c>
      <c r="C84" s="11" t="s">
        <v>6</v>
      </c>
      <c r="D84" s="106">
        <v>2</v>
      </c>
      <c r="E84" s="102" t="s">
        <v>7</v>
      </c>
      <c r="F84" s="144">
        <v>120</v>
      </c>
      <c r="G84" s="117">
        <v>60</v>
      </c>
      <c r="H84" s="141"/>
      <c r="I84" s="141"/>
      <c r="J84" s="141">
        <f>SUM(F84*H84)</f>
        <v>0</v>
      </c>
      <c r="K84" s="141">
        <f>SUM(F84*I84)</f>
        <v>0</v>
      </c>
      <c r="L84" s="163">
        <f>SUM(G84*H84)</f>
        <v>0</v>
      </c>
      <c r="M84" s="163">
        <f>SUM(G84*I84)</f>
        <v>0</v>
      </c>
      <c r="N84" s="141">
        <f>SUM(J84+L84)</f>
        <v>0</v>
      </c>
      <c r="O84" s="141">
        <f>SUM(K84+M84)</f>
        <v>0</v>
      </c>
    </row>
    <row r="85" spans="1:15" ht="24" customHeight="1" x14ac:dyDescent="0.3">
      <c r="A85" s="209"/>
      <c r="B85" s="217"/>
      <c r="C85" s="15" t="s">
        <v>8</v>
      </c>
      <c r="D85" s="106">
        <v>2</v>
      </c>
      <c r="E85" s="102" t="s">
        <v>7</v>
      </c>
      <c r="F85" s="144">
        <v>120</v>
      </c>
      <c r="G85" s="117">
        <v>60</v>
      </c>
      <c r="H85" s="141"/>
      <c r="I85" s="141"/>
      <c r="J85" s="141">
        <f t="shared" ref="J85:J116" si="14">SUM(F85*H85)</f>
        <v>0</v>
      </c>
      <c r="K85" s="141">
        <f t="shared" ref="K85:K116" si="15">SUM(F85*I85)</f>
        <v>0</v>
      </c>
      <c r="L85" s="163">
        <f t="shared" ref="L85:L116" si="16">SUM(G85*H85)</f>
        <v>0</v>
      </c>
      <c r="M85" s="163">
        <f t="shared" ref="M85:M116" si="17">SUM(G85*I85)</f>
        <v>0</v>
      </c>
      <c r="N85" s="141">
        <f t="shared" ref="N85:N116" si="18">SUM(J85+L85)</f>
        <v>0</v>
      </c>
      <c r="O85" s="141">
        <f t="shared" ref="O85:O116" si="19">SUM(K85+M85)</f>
        <v>0</v>
      </c>
    </row>
    <row r="86" spans="1:15" ht="24" customHeight="1" x14ac:dyDescent="0.3">
      <c r="A86" s="209"/>
      <c r="B86" s="217"/>
      <c r="C86" s="11" t="s">
        <v>9</v>
      </c>
      <c r="D86" s="106">
        <v>2</v>
      </c>
      <c r="E86" s="102" t="s">
        <v>7</v>
      </c>
      <c r="F86" s="144">
        <v>120</v>
      </c>
      <c r="G86" s="117">
        <v>60</v>
      </c>
      <c r="H86" s="141"/>
      <c r="I86" s="141"/>
      <c r="J86" s="141">
        <f t="shared" si="14"/>
        <v>0</v>
      </c>
      <c r="K86" s="141">
        <f t="shared" si="15"/>
        <v>0</v>
      </c>
      <c r="L86" s="163">
        <f t="shared" si="16"/>
        <v>0</v>
      </c>
      <c r="M86" s="163">
        <f t="shared" si="17"/>
        <v>0</v>
      </c>
      <c r="N86" s="141">
        <f t="shared" si="18"/>
        <v>0</v>
      </c>
      <c r="O86" s="141">
        <f t="shared" si="19"/>
        <v>0</v>
      </c>
    </row>
    <row r="87" spans="1:15" ht="24" customHeight="1" x14ac:dyDescent="0.3">
      <c r="A87" s="209"/>
      <c r="B87" s="217"/>
      <c r="C87" s="11" t="s">
        <v>10</v>
      </c>
      <c r="D87" s="16">
        <v>1</v>
      </c>
      <c r="E87" s="102" t="s">
        <v>11</v>
      </c>
      <c r="F87" s="144">
        <v>12</v>
      </c>
      <c r="G87" s="117">
        <v>6</v>
      </c>
      <c r="H87" s="141"/>
      <c r="I87" s="141"/>
      <c r="J87" s="141">
        <f t="shared" si="14"/>
        <v>0</v>
      </c>
      <c r="K87" s="141">
        <f t="shared" si="15"/>
        <v>0</v>
      </c>
      <c r="L87" s="163">
        <f t="shared" si="16"/>
        <v>0</v>
      </c>
      <c r="M87" s="163">
        <f t="shared" si="17"/>
        <v>0</v>
      </c>
      <c r="N87" s="141">
        <f t="shared" si="18"/>
        <v>0</v>
      </c>
      <c r="O87" s="141">
        <f t="shared" si="19"/>
        <v>0</v>
      </c>
    </row>
    <row r="88" spans="1:15" ht="24" customHeight="1" x14ac:dyDescent="0.3">
      <c r="A88" s="209">
        <v>2</v>
      </c>
      <c r="B88" s="218" t="s">
        <v>12</v>
      </c>
      <c r="C88" s="11" t="s">
        <v>6</v>
      </c>
      <c r="D88" s="16">
        <v>1</v>
      </c>
      <c r="E88" s="102" t="s">
        <v>7</v>
      </c>
      <c r="F88" s="144">
        <v>60</v>
      </c>
      <c r="G88" s="117">
        <v>30</v>
      </c>
      <c r="H88" s="141"/>
      <c r="I88" s="141"/>
      <c r="J88" s="141">
        <f t="shared" si="14"/>
        <v>0</v>
      </c>
      <c r="K88" s="141">
        <f t="shared" si="15"/>
        <v>0</v>
      </c>
      <c r="L88" s="163">
        <f t="shared" si="16"/>
        <v>0</v>
      </c>
      <c r="M88" s="163">
        <f t="shared" si="17"/>
        <v>0</v>
      </c>
      <c r="N88" s="141">
        <f t="shared" si="18"/>
        <v>0</v>
      </c>
      <c r="O88" s="141">
        <f t="shared" si="19"/>
        <v>0</v>
      </c>
    </row>
    <row r="89" spans="1:15" ht="24" customHeight="1" x14ac:dyDescent="0.3">
      <c r="A89" s="209"/>
      <c r="B89" s="219"/>
      <c r="C89" s="15" t="s">
        <v>8</v>
      </c>
      <c r="D89" s="16">
        <v>1</v>
      </c>
      <c r="E89" s="102" t="s">
        <v>13</v>
      </c>
      <c r="F89" s="144">
        <v>36</v>
      </c>
      <c r="G89" s="117">
        <v>18</v>
      </c>
      <c r="H89" s="141"/>
      <c r="I89" s="141"/>
      <c r="J89" s="141">
        <f t="shared" si="14"/>
        <v>0</v>
      </c>
      <c r="K89" s="141">
        <f t="shared" si="15"/>
        <v>0</v>
      </c>
      <c r="L89" s="163">
        <f t="shared" si="16"/>
        <v>0</v>
      </c>
      <c r="M89" s="163">
        <f t="shared" si="17"/>
        <v>0</v>
      </c>
      <c r="N89" s="141">
        <f t="shared" si="18"/>
        <v>0</v>
      </c>
      <c r="O89" s="141">
        <f t="shared" si="19"/>
        <v>0</v>
      </c>
    </row>
    <row r="90" spans="1:15" ht="24" customHeight="1" x14ac:dyDescent="0.3">
      <c r="A90" s="209"/>
      <c r="B90" s="219"/>
      <c r="C90" s="11" t="s">
        <v>9</v>
      </c>
      <c r="D90" s="16">
        <v>1</v>
      </c>
      <c r="E90" s="102" t="s">
        <v>13</v>
      </c>
      <c r="F90" s="144">
        <v>36</v>
      </c>
      <c r="G90" s="117">
        <v>18</v>
      </c>
      <c r="H90" s="141"/>
      <c r="I90" s="141"/>
      <c r="J90" s="141">
        <f t="shared" si="14"/>
        <v>0</v>
      </c>
      <c r="K90" s="141">
        <f t="shared" si="15"/>
        <v>0</v>
      </c>
      <c r="L90" s="163">
        <f t="shared" si="16"/>
        <v>0</v>
      </c>
      <c r="M90" s="163">
        <f t="shared" si="17"/>
        <v>0</v>
      </c>
      <c r="N90" s="141">
        <f t="shared" si="18"/>
        <v>0</v>
      </c>
      <c r="O90" s="141">
        <f t="shared" si="19"/>
        <v>0</v>
      </c>
    </row>
    <row r="91" spans="1:15" ht="24" customHeight="1" x14ac:dyDescent="0.3">
      <c r="A91" s="209"/>
      <c r="B91" s="220"/>
      <c r="C91" s="11" t="s">
        <v>10</v>
      </c>
      <c r="D91" s="16">
        <v>1</v>
      </c>
      <c r="E91" s="102" t="s">
        <v>11</v>
      </c>
      <c r="F91" s="144">
        <v>12</v>
      </c>
      <c r="G91" s="117">
        <v>6</v>
      </c>
      <c r="H91" s="141"/>
      <c r="I91" s="141"/>
      <c r="J91" s="141">
        <f t="shared" si="14"/>
        <v>0</v>
      </c>
      <c r="K91" s="141">
        <f t="shared" si="15"/>
        <v>0</v>
      </c>
      <c r="L91" s="163">
        <f t="shared" si="16"/>
        <v>0</v>
      </c>
      <c r="M91" s="163">
        <f t="shared" si="17"/>
        <v>0</v>
      </c>
      <c r="N91" s="141">
        <f t="shared" si="18"/>
        <v>0</v>
      </c>
      <c r="O91" s="141">
        <f t="shared" si="19"/>
        <v>0</v>
      </c>
    </row>
    <row r="92" spans="1:15" ht="24" customHeight="1" x14ac:dyDescent="0.3">
      <c r="A92" s="209">
        <v>3</v>
      </c>
      <c r="B92" s="218" t="s">
        <v>14</v>
      </c>
      <c r="C92" s="11" t="s">
        <v>6</v>
      </c>
      <c r="D92" s="16">
        <v>2</v>
      </c>
      <c r="E92" s="102" t="s">
        <v>7</v>
      </c>
      <c r="F92" s="144">
        <v>120</v>
      </c>
      <c r="G92" s="117">
        <v>60</v>
      </c>
      <c r="H92" s="141"/>
      <c r="I92" s="141"/>
      <c r="J92" s="141">
        <f t="shared" si="14"/>
        <v>0</v>
      </c>
      <c r="K92" s="141">
        <f t="shared" si="15"/>
        <v>0</v>
      </c>
      <c r="L92" s="163">
        <f t="shared" si="16"/>
        <v>0</v>
      </c>
      <c r="M92" s="163">
        <f t="shared" si="17"/>
        <v>0</v>
      </c>
      <c r="N92" s="141">
        <f t="shared" si="18"/>
        <v>0</v>
      </c>
      <c r="O92" s="141">
        <f t="shared" si="19"/>
        <v>0</v>
      </c>
    </row>
    <row r="93" spans="1:15" ht="24" customHeight="1" x14ac:dyDescent="0.3">
      <c r="A93" s="209"/>
      <c r="B93" s="219"/>
      <c r="C93" s="15" t="s">
        <v>8</v>
      </c>
      <c r="D93" s="16">
        <v>1</v>
      </c>
      <c r="E93" s="102" t="s">
        <v>13</v>
      </c>
      <c r="F93" s="144">
        <v>36</v>
      </c>
      <c r="G93" s="117">
        <v>18</v>
      </c>
      <c r="H93" s="141"/>
      <c r="I93" s="141"/>
      <c r="J93" s="141">
        <f t="shared" si="14"/>
        <v>0</v>
      </c>
      <c r="K93" s="141">
        <f t="shared" si="15"/>
        <v>0</v>
      </c>
      <c r="L93" s="163">
        <f t="shared" si="16"/>
        <v>0</v>
      </c>
      <c r="M93" s="163">
        <f t="shared" si="17"/>
        <v>0</v>
      </c>
      <c r="N93" s="141">
        <f t="shared" si="18"/>
        <v>0</v>
      </c>
      <c r="O93" s="141">
        <f t="shared" si="19"/>
        <v>0</v>
      </c>
    </row>
    <row r="94" spans="1:15" ht="24" customHeight="1" x14ac:dyDescent="0.3">
      <c r="A94" s="209"/>
      <c r="B94" s="219"/>
      <c r="C94" s="11" t="s">
        <v>9</v>
      </c>
      <c r="D94" s="16">
        <v>1</v>
      </c>
      <c r="E94" s="102" t="s">
        <v>13</v>
      </c>
      <c r="F94" s="144">
        <v>36</v>
      </c>
      <c r="G94" s="117">
        <v>18</v>
      </c>
      <c r="H94" s="141"/>
      <c r="I94" s="141"/>
      <c r="J94" s="141">
        <f t="shared" si="14"/>
        <v>0</v>
      </c>
      <c r="K94" s="141">
        <f t="shared" si="15"/>
        <v>0</v>
      </c>
      <c r="L94" s="163">
        <f t="shared" si="16"/>
        <v>0</v>
      </c>
      <c r="M94" s="163">
        <f t="shared" si="17"/>
        <v>0</v>
      </c>
      <c r="N94" s="141">
        <f t="shared" si="18"/>
        <v>0</v>
      </c>
      <c r="O94" s="141">
        <f t="shared" si="19"/>
        <v>0</v>
      </c>
    </row>
    <row r="95" spans="1:15" ht="24" customHeight="1" x14ac:dyDescent="0.3">
      <c r="A95" s="209"/>
      <c r="B95" s="220"/>
      <c r="C95" s="11" t="s">
        <v>10</v>
      </c>
      <c r="D95" s="16">
        <v>1</v>
      </c>
      <c r="E95" s="102" t="s">
        <v>11</v>
      </c>
      <c r="F95" s="144">
        <v>12</v>
      </c>
      <c r="G95" s="117">
        <v>6</v>
      </c>
      <c r="H95" s="141"/>
      <c r="I95" s="141"/>
      <c r="J95" s="141">
        <f t="shared" si="14"/>
        <v>0</v>
      </c>
      <c r="K95" s="141">
        <f t="shared" si="15"/>
        <v>0</v>
      </c>
      <c r="L95" s="163">
        <f t="shared" si="16"/>
        <v>0</v>
      </c>
      <c r="M95" s="163">
        <f t="shared" si="17"/>
        <v>0</v>
      </c>
      <c r="N95" s="141">
        <f t="shared" si="18"/>
        <v>0</v>
      </c>
      <c r="O95" s="141">
        <f t="shared" si="19"/>
        <v>0</v>
      </c>
    </row>
    <row r="96" spans="1:15" ht="24" customHeight="1" x14ac:dyDescent="0.3">
      <c r="A96" s="209">
        <v>4</v>
      </c>
      <c r="B96" s="218" t="s">
        <v>15</v>
      </c>
      <c r="C96" s="11" t="s">
        <v>6</v>
      </c>
      <c r="D96" s="106">
        <v>1</v>
      </c>
      <c r="E96" s="102" t="s">
        <v>7</v>
      </c>
      <c r="F96" s="144">
        <v>60</v>
      </c>
      <c r="G96" s="117">
        <v>30</v>
      </c>
      <c r="H96" s="141"/>
      <c r="I96" s="141"/>
      <c r="J96" s="141">
        <f t="shared" si="14"/>
        <v>0</v>
      </c>
      <c r="K96" s="141">
        <f t="shared" si="15"/>
        <v>0</v>
      </c>
      <c r="L96" s="163">
        <f t="shared" si="16"/>
        <v>0</v>
      </c>
      <c r="M96" s="163">
        <f t="shared" si="17"/>
        <v>0</v>
      </c>
      <c r="N96" s="141">
        <f t="shared" si="18"/>
        <v>0</v>
      </c>
      <c r="O96" s="141">
        <f t="shared" si="19"/>
        <v>0</v>
      </c>
    </row>
    <row r="97" spans="1:15" ht="24" customHeight="1" x14ac:dyDescent="0.3">
      <c r="A97" s="209"/>
      <c r="B97" s="219"/>
      <c r="C97" s="15" t="s">
        <v>8</v>
      </c>
      <c r="D97" s="106">
        <v>1</v>
      </c>
      <c r="E97" s="102" t="s">
        <v>11</v>
      </c>
      <c r="F97" s="144">
        <v>12</v>
      </c>
      <c r="G97" s="117">
        <v>6</v>
      </c>
      <c r="H97" s="141"/>
      <c r="I97" s="141"/>
      <c r="J97" s="141">
        <f t="shared" si="14"/>
        <v>0</v>
      </c>
      <c r="K97" s="141">
        <f t="shared" si="15"/>
        <v>0</v>
      </c>
      <c r="L97" s="163">
        <f t="shared" si="16"/>
        <v>0</v>
      </c>
      <c r="M97" s="163">
        <f t="shared" si="17"/>
        <v>0</v>
      </c>
      <c r="N97" s="141">
        <f t="shared" si="18"/>
        <v>0</v>
      </c>
      <c r="O97" s="141">
        <f t="shared" si="19"/>
        <v>0</v>
      </c>
    </row>
    <row r="98" spans="1:15" ht="24" customHeight="1" x14ac:dyDescent="0.3">
      <c r="A98" s="209"/>
      <c r="B98" s="220"/>
      <c r="C98" s="11" t="s">
        <v>9</v>
      </c>
      <c r="D98" s="106">
        <v>1</v>
      </c>
      <c r="E98" s="102" t="s">
        <v>11</v>
      </c>
      <c r="F98" s="144">
        <v>12</v>
      </c>
      <c r="G98" s="117">
        <v>6</v>
      </c>
      <c r="H98" s="141"/>
      <c r="I98" s="141"/>
      <c r="J98" s="141">
        <f t="shared" si="14"/>
        <v>0</v>
      </c>
      <c r="K98" s="141">
        <f t="shared" si="15"/>
        <v>0</v>
      </c>
      <c r="L98" s="163">
        <f t="shared" si="16"/>
        <v>0</v>
      </c>
      <c r="M98" s="163">
        <f t="shared" si="17"/>
        <v>0</v>
      </c>
      <c r="N98" s="141">
        <f t="shared" si="18"/>
        <v>0</v>
      </c>
      <c r="O98" s="141">
        <f t="shared" si="19"/>
        <v>0</v>
      </c>
    </row>
    <row r="99" spans="1:15" ht="24" customHeight="1" x14ac:dyDescent="0.3">
      <c r="A99" s="209">
        <v>5</v>
      </c>
      <c r="B99" s="218" t="s">
        <v>16</v>
      </c>
      <c r="C99" s="11" t="s">
        <v>6</v>
      </c>
      <c r="D99" s="106">
        <v>2</v>
      </c>
      <c r="E99" s="102" t="s">
        <v>7</v>
      </c>
      <c r="F99" s="144">
        <v>120</v>
      </c>
      <c r="G99" s="117">
        <v>60</v>
      </c>
      <c r="H99" s="141"/>
      <c r="I99" s="141"/>
      <c r="J99" s="141">
        <f t="shared" si="14"/>
        <v>0</v>
      </c>
      <c r="K99" s="141">
        <f t="shared" si="15"/>
        <v>0</v>
      </c>
      <c r="L99" s="163">
        <f t="shared" si="16"/>
        <v>0</v>
      </c>
      <c r="M99" s="163">
        <f t="shared" si="17"/>
        <v>0</v>
      </c>
      <c r="N99" s="141">
        <f t="shared" si="18"/>
        <v>0</v>
      </c>
      <c r="O99" s="141">
        <f t="shared" si="19"/>
        <v>0</v>
      </c>
    </row>
    <row r="100" spans="1:15" ht="24" customHeight="1" x14ac:dyDescent="0.3">
      <c r="A100" s="209"/>
      <c r="B100" s="220"/>
      <c r="C100" s="11" t="s">
        <v>9</v>
      </c>
      <c r="D100" s="106">
        <v>2</v>
      </c>
      <c r="E100" s="102" t="s">
        <v>13</v>
      </c>
      <c r="F100" s="144">
        <v>72</v>
      </c>
      <c r="G100" s="117">
        <v>36</v>
      </c>
      <c r="H100" s="141"/>
      <c r="I100" s="141"/>
      <c r="J100" s="141">
        <f t="shared" si="14"/>
        <v>0</v>
      </c>
      <c r="K100" s="141">
        <f t="shared" si="15"/>
        <v>0</v>
      </c>
      <c r="L100" s="163">
        <f t="shared" si="16"/>
        <v>0</v>
      </c>
      <c r="M100" s="163">
        <f t="shared" si="17"/>
        <v>0</v>
      </c>
      <c r="N100" s="141">
        <f t="shared" si="18"/>
        <v>0</v>
      </c>
      <c r="O100" s="141">
        <f t="shared" si="19"/>
        <v>0</v>
      </c>
    </row>
    <row r="101" spans="1:15" ht="24" customHeight="1" x14ac:dyDescent="0.3">
      <c r="A101" s="209">
        <v>6</v>
      </c>
      <c r="B101" s="218" t="s">
        <v>17</v>
      </c>
      <c r="C101" s="17" t="s">
        <v>6</v>
      </c>
      <c r="D101" s="16">
        <v>1</v>
      </c>
      <c r="E101" s="18" t="s">
        <v>7</v>
      </c>
      <c r="F101" s="144">
        <v>60</v>
      </c>
      <c r="G101" s="117">
        <v>30</v>
      </c>
      <c r="H101" s="141"/>
      <c r="I101" s="141"/>
      <c r="J101" s="141">
        <f t="shared" si="14"/>
        <v>0</v>
      </c>
      <c r="K101" s="141">
        <f t="shared" si="15"/>
        <v>0</v>
      </c>
      <c r="L101" s="163">
        <f t="shared" si="16"/>
        <v>0</v>
      </c>
      <c r="M101" s="163">
        <f t="shared" si="17"/>
        <v>0</v>
      </c>
      <c r="N101" s="141">
        <f t="shared" si="18"/>
        <v>0</v>
      </c>
      <c r="O101" s="141">
        <f t="shared" si="19"/>
        <v>0</v>
      </c>
    </row>
    <row r="102" spans="1:15" ht="24" customHeight="1" x14ac:dyDescent="0.3">
      <c r="A102" s="209"/>
      <c r="B102" s="219"/>
      <c r="C102" s="19" t="s">
        <v>18</v>
      </c>
      <c r="D102" s="16">
        <v>1</v>
      </c>
      <c r="E102" s="18" t="s">
        <v>7</v>
      </c>
      <c r="F102" s="144">
        <v>60</v>
      </c>
      <c r="G102" s="117">
        <v>30</v>
      </c>
      <c r="H102" s="141"/>
      <c r="I102" s="141"/>
      <c r="J102" s="141">
        <f t="shared" si="14"/>
        <v>0</v>
      </c>
      <c r="K102" s="141">
        <f t="shared" si="15"/>
        <v>0</v>
      </c>
      <c r="L102" s="163">
        <f t="shared" si="16"/>
        <v>0</v>
      </c>
      <c r="M102" s="163">
        <f t="shared" si="17"/>
        <v>0</v>
      </c>
      <c r="N102" s="141">
        <f t="shared" si="18"/>
        <v>0</v>
      </c>
      <c r="O102" s="141">
        <f t="shared" si="19"/>
        <v>0</v>
      </c>
    </row>
    <row r="103" spans="1:15" ht="24" customHeight="1" thickBot="1" x14ac:dyDescent="0.35">
      <c r="A103" s="209"/>
      <c r="B103" s="220"/>
      <c r="C103" s="20" t="s">
        <v>19</v>
      </c>
      <c r="D103" s="16">
        <v>1</v>
      </c>
      <c r="E103" s="18" t="s">
        <v>7</v>
      </c>
      <c r="F103" s="144">
        <v>60</v>
      </c>
      <c r="G103" s="117">
        <v>30</v>
      </c>
      <c r="H103" s="141"/>
      <c r="I103" s="141"/>
      <c r="J103" s="141">
        <f t="shared" si="14"/>
        <v>0</v>
      </c>
      <c r="K103" s="141">
        <f t="shared" si="15"/>
        <v>0</v>
      </c>
      <c r="L103" s="163">
        <f t="shared" si="16"/>
        <v>0</v>
      </c>
      <c r="M103" s="163">
        <f t="shared" si="17"/>
        <v>0</v>
      </c>
      <c r="N103" s="141">
        <f t="shared" si="18"/>
        <v>0</v>
      </c>
      <c r="O103" s="141">
        <f t="shared" si="19"/>
        <v>0</v>
      </c>
    </row>
    <row r="104" spans="1:15" ht="24" customHeight="1" x14ac:dyDescent="0.3">
      <c r="A104" s="209">
        <v>7</v>
      </c>
      <c r="B104" s="218" t="s">
        <v>20</v>
      </c>
      <c r="C104" s="11" t="s">
        <v>6</v>
      </c>
      <c r="D104" s="16">
        <v>26</v>
      </c>
      <c r="E104" s="102" t="s">
        <v>7</v>
      </c>
      <c r="F104" s="144">
        <v>1560</v>
      </c>
      <c r="G104" s="117">
        <v>780</v>
      </c>
      <c r="H104" s="141"/>
      <c r="I104" s="141"/>
      <c r="J104" s="141">
        <f t="shared" si="14"/>
        <v>0</v>
      </c>
      <c r="K104" s="141">
        <f t="shared" si="15"/>
        <v>0</v>
      </c>
      <c r="L104" s="163">
        <f t="shared" si="16"/>
        <v>0</v>
      </c>
      <c r="M104" s="163">
        <f t="shared" si="17"/>
        <v>0</v>
      </c>
      <c r="N104" s="141">
        <f t="shared" si="18"/>
        <v>0</v>
      </c>
      <c r="O104" s="141">
        <f t="shared" si="19"/>
        <v>0</v>
      </c>
    </row>
    <row r="105" spans="1:15" ht="24" customHeight="1" x14ac:dyDescent="0.3">
      <c r="A105" s="209"/>
      <c r="B105" s="219"/>
      <c r="C105" s="15" t="s">
        <v>8</v>
      </c>
      <c r="D105" s="16">
        <v>21</v>
      </c>
      <c r="E105" s="102" t="s">
        <v>7</v>
      </c>
      <c r="F105" s="144">
        <v>1260</v>
      </c>
      <c r="G105" s="117">
        <v>630</v>
      </c>
      <c r="H105" s="141"/>
      <c r="I105" s="141"/>
      <c r="J105" s="141">
        <f t="shared" si="14"/>
        <v>0</v>
      </c>
      <c r="K105" s="141">
        <f t="shared" si="15"/>
        <v>0</v>
      </c>
      <c r="L105" s="163">
        <f t="shared" si="16"/>
        <v>0</v>
      </c>
      <c r="M105" s="163">
        <f t="shared" si="17"/>
        <v>0</v>
      </c>
      <c r="N105" s="141">
        <f t="shared" si="18"/>
        <v>0</v>
      </c>
      <c r="O105" s="141">
        <f t="shared" si="19"/>
        <v>0</v>
      </c>
    </row>
    <row r="106" spans="1:15" ht="24" customHeight="1" x14ac:dyDescent="0.3">
      <c r="A106" s="209"/>
      <c r="B106" s="219"/>
      <c r="C106" s="11" t="s">
        <v>9</v>
      </c>
      <c r="D106" s="16">
        <v>14</v>
      </c>
      <c r="E106" s="102" t="s">
        <v>7</v>
      </c>
      <c r="F106" s="144">
        <v>840</v>
      </c>
      <c r="G106" s="117">
        <v>420</v>
      </c>
      <c r="H106" s="141"/>
      <c r="I106" s="141"/>
      <c r="J106" s="141">
        <f t="shared" si="14"/>
        <v>0</v>
      </c>
      <c r="K106" s="141">
        <f t="shared" si="15"/>
        <v>0</v>
      </c>
      <c r="L106" s="163">
        <f t="shared" si="16"/>
        <v>0</v>
      </c>
      <c r="M106" s="163">
        <f t="shared" si="17"/>
        <v>0</v>
      </c>
      <c r="N106" s="141">
        <f t="shared" si="18"/>
        <v>0</v>
      </c>
      <c r="O106" s="141">
        <f t="shared" si="19"/>
        <v>0</v>
      </c>
    </row>
    <row r="107" spans="1:15" ht="24" customHeight="1" x14ac:dyDescent="0.3">
      <c r="A107" s="209"/>
      <c r="B107" s="220"/>
      <c r="C107" s="11" t="s">
        <v>10</v>
      </c>
      <c r="D107" s="16">
        <v>6</v>
      </c>
      <c r="E107" s="102" t="s">
        <v>11</v>
      </c>
      <c r="F107" s="144">
        <v>360</v>
      </c>
      <c r="G107" s="117">
        <v>180</v>
      </c>
      <c r="H107" s="141"/>
      <c r="I107" s="141"/>
      <c r="J107" s="141">
        <f t="shared" si="14"/>
        <v>0</v>
      </c>
      <c r="K107" s="141">
        <f t="shared" si="15"/>
        <v>0</v>
      </c>
      <c r="L107" s="163">
        <f t="shared" si="16"/>
        <v>0</v>
      </c>
      <c r="M107" s="163">
        <f t="shared" si="17"/>
        <v>0</v>
      </c>
      <c r="N107" s="141">
        <f t="shared" si="18"/>
        <v>0</v>
      </c>
      <c r="O107" s="141">
        <f t="shared" si="19"/>
        <v>0</v>
      </c>
    </row>
    <row r="108" spans="1:15" ht="55.2" x14ac:dyDescent="0.3">
      <c r="A108" s="103">
        <v>8</v>
      </c>
      <c r="B108" s="22" t="s">
        <v>21</v>
      </c>
      <c r="C108" s="11" t="s">
        <v>6</v>
      </c>
      <c r="D108" s="16">
        <v>1</v>
      </c>
      <c r="E108" s="18" t="s">
        <v>22</v>
      </c>
      <c r="F108" s="144">
        <v>36</v>
      </c>
      <c r="G108" s="117">
        <v>18</v>
      </c>
      <c r="H108" s="141"/>
      <c r="I108" s="141"/>
      <c r="J108" s="141">
        <f t="shared" si="14"/>
        <v>0</v>
      </c>
      <c r="K108" s="141">
        <f t="shared" si="15"/>
        <v>0</v>
      </c>
      <c r="L108" s="163">
        <f t="shared" si="16"/>
        <v>0</v>
      </c>
      <c r="M108" s="163">
        <f t="shared" si="17"/>
        <v>0</v>
      </c>
      <c r="N108" s="141">
        <f t="shared" si="18"/>
        <v>0</v>
      </c>
      <c r="O108" s="141">
        <f t="shared" si="19"/>
        <v>0</v>
      </c>
    </row>
    <row r="109" spans="1:15" ht="22.5" customHeight="1" x14ac:dyDescent="0.3">
      <c r="A109" s="209">
        <v>9</v>
      </c>
      <c r="B109" s="218" t="s">
        <v>23</v>
      </c>
      <c r="C109" s="11" t="s">
        <v>6</v>
      </c>
      <c r="D109" s="16">
        <v>2</v>
      </c>
      <c r="E109" s="102" t="s">
        <v>7</v>
      </c>
      <c r="F109" s="144">
        <v>120</v>
      </c>
      <c r="G109" s="117">
        <v>60</v>
      </c>
      <c r="H109" s="141"/>
      <c r="I109" s="141"/>
      <c r="J109" s="141">
        <f t="shared" si="14"/>
        <v>0</v>
      </c>
      <c r="K109" s="141">
        <f t="shared" si="15"/>
        <v>0</v>
      </c>
      <c r="L109" s="163">
        <f t="shared" si="16"/>
        <v>0</v>
      </c>
      <c r="M109" s="163">
        <f t="shared" si="17"/>
        <v>0</v>
      </c>
      <c r="N109" s="141">
        <f t="shared" si="18"/>
        <v>0</v>
      </c>
      <c r="O109" s="141">
        <f t="shared" si="19"/>
        <v>0</v>
      </c>
    </row>
    <row r="110" spans="1:15" ht="22.5" customHeight="1" x14ac:dyDescent="0.3">
      <c r="A110" s="209"/>
      <c r="B110" s="219"/>
      <c r="C110" s="23" t="s">
        <v>8</v>
      </c>
      <c r="D110" s="24">
        <v>1</v>
      </c>
      <c r="E110" s="102" t="s">
        <v>7</v>
      </c>
      <c r="F110" s="144">
        <v>60</v>
      </c>
      <c r="G110" s="117">
        <v>30</v>
      </c>
      <c r="H110" s="141"/>
      <c r="I110" s="141"/>
      <c r="J110" s="141">
        <f t="shared" si="14"/>
        <v>0</v>
      </c>
      <c r="K110" s="141">
        <f t="shared" si="15"/>
        <v>0</v>
      </c>
      <c r="L110" s="163">
        <f t="shared" si="16"/>
        <v>0</v>
      </c>
      <c r="M110" s="163">
        <f t="shared" si="17"/>
        <v>0</v>
      </c>
      <c r="N110" s="141">
        <f t="shared" si="18"/>
        <v>0</v>
      </c>
      <c r="O110" s="141">
        <f t="shared" si="19"/>
        <v>0</v>
      </c>
    </row>
    <row r="111" spans="1:15" ht="22.5" customHeight="1" x14ac:dyDescent="0.3">
      <c r="A111" s="209"/>
      <c r="B111" s="219"/>
      <c r="C111" s="11" t="s">
        <v>9</v>
      </c>
      <c r="D111" s="16">
        <v>1</v>
      </c>
      <c r="E111" s="102" t="s">
        <v>7</v>
      </c>
      <c r="F111" s="144">
        <v>60</v>
      </c>
      <c r="G111" s="117">
        <v>30</v>
      </c>
      <c r="H111" s="141"/>
      <c r="I111" s="141"/>
      <c r="J111" s="141">
        <f t="shared" si="14"/>
        <v>0</v>
      </c>
      <c r="K111" s="141">
        <f t="shared" si="15"/>
        <v>0</v>
      </c>
      <c r="L111" s="163">
        <f t="shared" si="16"/>
        <v>0</v>
      </c>
      <c r="M111" s="163">
        <f t="shared" si="17"/>
        <v>0</v>
      </c>
      <c r="N111" s="141">
        <f t="shared" si="18"/>
        <v>0</v>
      </c>
      <c r="O111" s="141">
        <f t="shared" si="19"/>
        <v>0</v>
      </c>
    </row>
    <row r="112" spans="1:15" ht="22.5" customHeight="1" x14ac:dyDescent="0.3">
      <c r="A112" s="209"/>
      <c r="B112" s="220"/>
      <c r="C112" s="11" t="s">
        <v>10</v>
      </c>
      <c r="D112" s="16">
        <v>1</v>
      </c>
      <c r="E112" s="102" t="s">
        <v>11</v>
      </c>
      <c r="F112" s="144">
        <v>12</v>
      </c>
      <c r="G112" s="117">
        <v>6</v>
      </c>
      <c r="H112" s="141"/>
      <c r="I112" s="141"/>
      <c r="J112" s="141">
        <f t="shared" si="14"/>
        <v>0</v>
      </c>
      <c r="K112" s="141">
        <f t="shared" si="15"/>
        <v>0</v>
      </c>
      <c r="L112" s="163">
        <f t="shared" si="16"/>
        <v>0</v>
      </c>
      <c r="M112" s="163">
        <f t="shared" si="17"/>
        <v>0</v>
      </c>
      <c r="N112" s="141">
        <f t="shared" si="18"/>
        <v>0</v>
      </c>
      <c r="O112" s="141">
        <f t="shared" si="19"/>
        <v>0</v>
      </c>
    </row>
    <row r="113" spans="1:15" ht="22.5" customHeight="1" x14ac:dyDescent="0.3">
      <c r="A113" s="209">
        <v>10</v>
      </c>
      <c r="B113" s="218" t="s">
        <v>24</v>
      </c>
      <c r="C113" s="11" t="s">
        <v>6</v>
      </c>
      <c r="D113" s="16">
        <v>2</v>
      </c>
      <c r="E113" s="102" t="s">
        <v>7</v>
      </c>
      <c r="F113" s="144">
        <v>120</v>
      </c>
      <c r="G113" s="117">
        <v>60</v>
      </c>
      <c r="H113" s="141"/>
      <c r="I113" s="141"/>
      <c r="J113" s="141">
        <f t="shared" si="14"/>
        <v>0</v>
      </c>
      <c r="K113" s="141">
        <f t="shared" si="15"/>
        <v>0</v>
      </c>
      <c r="L113" s="163">
        <f t="shared" si="16"/>
        <v>0</v>
      </c>
      <c r="M113" s="163">
        <f t="shared" si="17"/>
        <v>0</v>
      </c>
      <c r="N113" s="141">
        <f t="shared" si="18"/>
        <v>0</v>
      </c>
      <c r="O113" s="141">
        <f t="shared" si="19"/>
        <v>0</v>
      </c>
    </row>
    <row r="114" spans="1:15" ht="22.5" customHeight="1" x14ac:dyDescent="0.3">
      <c r="A114" s="209"/>
      <c r="B114" s="219"/>
      <c r="C114" s="15" t="s">
        <v>8</v>
      </c>
      <c r="D114" s="16">
        <v>2</v>
      </c>
      <c r="E114" s="102" t="s">
        <v>7</v>
      </c>
      <c r="F114" s="144">
        <v>120</v>
      </c>
      <c r="G114" s="117">
        <v>60</v>
      </c>
      <c r="H114" s="141"/>
      <c r="I114" s="141"/>
      <c r="J114" s="141">
        <f t="shared" si="14"/>
        <v>0</v>
      </c>
      <c r="K114" s="141">
        <f t="shared" si="15"/>
        <v>0</v>
      </c>
      <c r="L114" s="163">
        <f t="shared" si="16"/>
        <v>0</v>
      </c>
      <c r="M114" s="163">
        <f t="shared" si="17"/>
        <v>0</v>
      </c>
      <c r="N114" s="141">
        <f t="shared" si="18"/>
        <v>0</v>
      </c>
      <c r="O114" s="141">
        <f t="shared" si="19"/>
        <v>0</v>
      </c>
    </row>
    <row r="115" spans="1:15" ht="22.5" customHeight="1" x14ac:dyDescent="0.3">
      <c r="A115" s="209"/>
      <c r="B115" s="219"/>
      <c r="C115" s="11" t="s">
        <v>9</v>
      </c>
      <c r="D115" s="16">
        <v>1</v>
      </c>
      <c r="E115" s="102" t="s">
        <v>7</v>
      </c>
      <c r="F115" s="144">
        <v>60</v>
      </c>
      <c r="G115" s="117">
        <v>30</v>
      </c>
      <c r="H115" s="141"/>
      <c r="I115" s="141"/>
      <c r="J115" s="141">
        <f t="shared" si="14"/>
        <v>0</v>
      </c>
      <c r="K115" s="141">
        <f t="shared" si="15"/>
        <v>0</v>
      </c>
      <c r="L115" s="163">
        <f t="shared" si="16"/>
        <v>0</v>
      </c>
      <c r="M115" s="163">
        <f t="shared" si="17"/>
        <v>0</v>
      </c>
      <c r="N115" s="141">
        <f t="shared" si="18"/>
        <v>0</v>
      </c>
      <c r="O115" s="141">
        <f t="shared" si="19"/>
        <v>0</v>
      </c>
    </row>
    <row r="116" spans="1:15" ht="22.5" customHeight="1" x14ac:dyDescent="0.3">
      <c r="A116" s="209"/>
      <c r="B116" s="220"/>
      <c r="C116" s="11" t="s">
        <v>10</v>
      </c>
      <c r="D116" s="16">
        <v>1</v>
      </c>
      <c r="E116" s="102" t="s">
        <v>11</v>
      </c>
      <c r="F116" s="144">
        <v>12</v>
      </c>
      <c r="G116" s="117">
        <v>6</v>
      </c>
      <c r="H116" s="141"/>
      <c r="I116" s="141"/>
      <c r="J116" s="141">
        <f t="shared" si="14"/>
        <v>0</v>
      </c>
      <c r="K116" s="141">
        <f t="shared" si="15"/>
        <v>0</v>
      </c>
      <c r="L116" s="163">
        <f t="shared" si="16"/>
        <v>0</v>
      </c>
      <c r="M116" s="163">
        <f t="shared" si="17"/>
        <v>0</v>
      </c>
      <c r="N116" s="141">
        <f t="shared" si="18"/>
        <v>0</v>
      </c>
      <c r="O116" s="141">
        <f t="shared" si="19"/>
        <v>0</v>
      </c>
    </row>
    <row r="117" spans="1:15" ht="22.5" customHeight="1" x14ac:dyDescent="0.3">
      <c r="A117" s="209">
        <v>11</v>
      </c>
      <c r="B117" s="217" t="s">
        <v>25</v>
      </c>
      <c r="C117" s="11" t="s">
        <v>6</v>
      </c>
      <c r="D117" s="16">
        <v>2</v>
      </c>
      <c r="E117" s="102" t="s">
        <v>7</v>
      </c>
      <c r="F117" s="144">
        <v>120</v>
      </c>
      <c r="G117" s="117">
        <v>60</v>
      </c>
      <c r="H117" s="141"/>
      <c r="I117" s="141"/>
      <c r="J117" s="141">
        <f>SUM(F117*H117)</f>
        <v>0</v>
      </c>
      <c r="K117" s="141">
        <f>SUM(F117*I117)</f>
        <v>0</v>
      </c>
      <c r="L117" s="163">
        <f>SUM(G117*H117)</f>
        <v>0</v>
      </c>
      <c r="M117" s="163">
        <f>SUM(G117*I117)</f>
        <v>0</v>
      </c>
      <c r="N117" s="141">
        <f>SUM(J117+L117)</f>
        <v>0</v>
      </c>
      <c r="O117" s="141">
        <f>SUM(K117+M117)</f>
        <v>0</v>
      </c>
    </row>
    <row r="118" spans="1:15" ht="22.5" customHeight="1" x14ac:dyDescent="0.3">
      <c r="A118" s="209"/>
      <c r="B118" s="217"/>
      <c r="C118" s="15" t="s">
        <v>8</v>
      </c>
      <c r="D118" s="16">
        <v>2</v>
      </c>
      <c r="E118" s="102" t="s">
        <v>7</v>
      </c>
      <c r="F118" s="144">
        <v>120</v>
      </c>
      <c r="G118" s="117">
        <v>60</v>
      </c>
      <c r="H118" s="141"/>
      <c r="I118" s="141"/>
      <c r="J118" s="141">
        <f t="shared" ref="J118:J139" si="20">SUM(F118*H118)</f>
        <v>0</v>
      </c>
      <c r="K118" s="141">
        <f t="shared" ref="K118:K138" si="21">SUM(F118*I118)</f>
        <v>0</v>
      </c>
      <c r="L118" s="163">
        <f t="shared" ref="L118:L139" si="22">SUM(G118*H118)</f>
        <v>0</v>
      </c>
      <c r="M118" s="163">
        <f t="shared" ref="M118:M139" si="23">SUM(G118*I118)</f>
        <v>0</v>
      </c>
      <c r="N118" s="141">
        <f t="shared" ref="N118:N139" si="24">SUM(J118+L118)</f>
        <v>0</v>
      </c>
      <c r="O118" s="141">
        <f t="shared" ref="O118:O139" si="25">SUM(K118+M118)</f>
        <v>0</v>
      </c>
    </row>
    <row r="119" spans="1:15" ht="22.5" customHeight="1" x14ac:dyDescent="0.3">
      <c r="A119" s="209"/>
      <c r="B119" s="217"/>
      <c r="C119" s="11" t="s">
        <v>9</v>
      </c>
      <c r="D119" s="16">
        <v>1</v>
      </c>
      <c r="E119" s="102" t="s">
        <v>7</v>
      </c>
      <c r="F119" s="144">
        <v>60</v>
      </c>
      <c r="G119" s="117">
        <v>30</v>
      </c>
      <c r="H119" s="141"/>
      <c r="I119" s="141"/>
      <c r="J119" s="141">
        <f>SUM(F119*H119)</f>
        <v>0</v>
      </c>
      <c r="K119" s="141">
        <f t="shared" si="21"/>
        <v>0</v>
      </c>
      <c r="L119" s="163">
        <f t="shared" si="22"/>
        <v>0</v>
      </c>
      <c r="M119" s="163">
        <f t="shared" si="23"/>
        <v>0</v>
      </c>
      <c r="N119" s="141">
        <f t="shared" si="24"/>
        <v>0</v>
      </c>
      <c r="O119" s="141">
        <f t="shared" si="25"/>
        <v>0</v>
      </c>
    </row>
    <row r="120" spans="1:15" ht="22.5" customHeight="1" x14ac:dyDescent="0.3">
      <c r="A120" s="209"/>
      <c r="B120" s="217"/>
      <c r="C120" s="11" t="s">
        <v>10</v>
      </c>
      <c r="D120" s="16">
        <v>1</v>
      </c>
      <c r="E120" s="102" t="s">
        <v>11</v>
      </c>
      <c r="F120" s="144">
        <v>12</v>
      </c>
      <c r="G120" s="117">
        <v>6</v>
      </c>
      <c r="H120" s="141"/>
      <c r="I120" s="141"/>
      <c r="J120" s="141">
        <f t="shared" si="20"/>
        <v>0</v>
      </c>
      <c r="K120" s="141">
        <f>SUM(F120*I120)</f>
        <v>0</v>
      </c>
      <c r="L120" s="163">
        <f>SUM(G120*H120)</f>
        <v>0</v>
      </c>
      <c r="M120" s="163">
        <f>SUM(G120*I120)</f>
        <v>0</v>
      </c>
      <c r="N120" s="141">
        <f>SUM(J120+L120)</f>
        <v>0</v>
      </c>
      <c r="O120" s="141">
        <f>SUM(K120+M120)</f>
        <v>0</v>
      </c>
    </row>
    <row r="121" spans="1:15" ht="55.5" customHeight="1" x14ac:dyDescent="0.3">
      <c r="A121" s="103">
        <v>12</v>
      </c>
      <c r="B121" s="22" t="s">
        <v>26</v>
      </c>
      <c r="C121" s="11" t="s">
        <v>6</v>
      </c>
      <c r="D121" s="16">
        <v>1</v>
      </c>
      <c r="E121" s="102" t="s">
        <v>7</v>
      </c>
      <c r="F121" s="144">
        <v>60</v>
      </c>
      <c r="G121" s="117">
        <v>30</v>
      </c>
      <c r="H121" s="141"/>
      <c r="I121" s="141"/>
      <c r="J121" s="141">
        <f t="shared" si="20"/>
        <v>0</v>
      </c>
      <c r="K121" s="141">
        <f t="shared" si="21"/>
        <v>0</v>
      </c>
      <c r="L121" s="163">
        <f t="shared" si="22"/>
        <v>0</v>
      </c>
      <c r="M121" s="163">
        <f t="shared" si="23"/>
        <v>0</v>
      </c>
      <c r="N121" s="141">
        <f t="shared" si="24"/>
        <v>0</v>
      </c>
      <c r="O121" s="141">
        <f t="shared" si="25"/>
        <v>0</v>
      </c>
    </row>
    <row r="122" spans="1:15" ht="22.5" customHeight="1" x14ac:dyDescent="0.3">
      <c r="A122" s="210">
        <v>13</v>
      </c>
      <c r="B122" s="211" t="s">
        <v>27</v>
      </c>
      <c r="C122" s="11" t="s">
        <v>6</v>
      </c>
      <c r="D122" s="16">
        <v>1</v>
      </c>
      <c r="E122" s="102" t="s">
        <v>7</v>
      </c>
      <c r="F122" s="144">
        <v>60</v>
      </c>
      <c r="G122" s="117">
        <v>30</v>
      </c>
      <c r="H122" s="141"/>
      <c r="I122" s="141"/>
      <c r="J122" s="141">
        <f t="shared" si="20"/>
        <v>0</v>
      </c>
      <c r="K122" s="141">
        <f t="shared" si="21"/>
        <v>0</v>
      </c>
      <c r="L122" s="163">
        <f t="shared" si="22"/>
        <v>0</v>
      </c>
      <c r="M122" s="163">
        <f t="shared" si="23"/>
        <v>0</v>
      </c>
      <c r="N122" s="141">
        <f t="shared" si="24"/>
        <v>0</v>
      </c>
      <c r="O122" s="141">
        <f t="shared" si="25"/>
        <v>0</v>
      </c>
    </row>
    <row r="123" spans="1:15" ht="22.5" customHeight="1" x14ac:dyDescent="0.3">
      <c r="A123" s="210"/>
      <c r="B123" s="212"/>
      <c r="C123" s="11" t="s">
        <v>28</v>
      </c>
      <c r="D123" s="16">
        <v>1</v>
      </c>
      <c r="E123" s="102" t="s">
        <v>13</v>
      </c>
      <c r="F123" s="144">
        <v>36</v>
      </c>
      <c r="G123" s="117">
        <v>18</v>
      </c>
      <c r="H123" s="141"/>
      <c r="I123" s="141"/>
      <c r="J123" s="141">
        <f t="shared" si="20"/>
        <v>0</v>
      </c>
      <c r="K123" s="141">
        <f t="shared" si="21"/>
        <v>0</v>
      </c>
      <c r="L123" s="163">
        <f t="shared" si="22"/>
        <v>0</v>
      </c>
      <c r="M123" s="163">
        <f t="shared" si="23"/>
        <v>0</v>
      </c>
      <c r="N123" s="141">
        <f t="shared" si="24"/>
        <v>0</v>
      </c>
      <c r="O123" s="141">
        <f t="shared" si="25"/>
        <v>0</v>
      </c>
    </row>
    <row r="124" spans="1:15" ht="22.5" customHeight="1" x14ac:dyDescent="0.3">
      <c r="A124" s="210"/>
      <c r="B124" s="213"/>
      <c r="C124" s="11" t="s">
        <v>9</v>
      </c>
      <c r="D124" s="16">
        <v>1</v>
      </c>
      <c r="E124" s="102" t="s">
        <v>13</v>
      </c>
      <c r="F124" s="144">
        <v>36</v>
      </c>
      <c r="G124" s="117">
        <v>18</v>
      </c>
      <c r="H124" s="141"/>
      <c r="I124" s="141"/>
      <c r="J124" s="141">
        <f t="shared" si="20"/>
        <v>0</v>
      </c>
      <c r="K124" s="141">
        <f t="shared" si="21"/>
        <v>0</v>
      </c>
      <c r="L124" s="163">
        <f t="shared" si="22"/>
        <v>0</v>
      </c>
      <c r="M124" s="163">
        <f t="shared" si="23"/>
        <v>0</v>
      </c>
      <c r="N124" s="141">
        <f t="shared" si="24"/>
        <v>0</v>
      </c>
      <c r="O124" s="141">
        <f t="shared" si="25"/>
        <v>0</v>
      </c>
    </row>
    <row r="125" spans="1:15" ht="22.5" customHeight="1" x14ac:dyDescent="0.3">
      <c r="A125" s="214">
        <v>14</v>
      </c>
      <c r="B125" s="211" t="s">
        <v>29</v>
      </c>
      <c r="C125" s="11" t="s">
        <v>6</v>
      </c>
      <c r="D125" s="16">
        <v>1</v>
      </c>
      <c r="E125" s="102" t="s">
        <v>7</v>
      </c>
      <c r="F125" s="144">
        <v>60</v>
      </c>
      <c r="G125" s="117">
        <v>30</v>
      </c>
      <c r="H125" s="141"/>
      <c r="I125" s="141"/>
      <c r="J125" s="141">
        <f t="shared" si="20"/>
        <v>0</v>
      </c>
      <c r="K125" s="141">
        <f t="shared" si="21"/>
        <v>0</v>
      </c>
      <c r="L125" s="163">
        <f t="shared" si="22"/>
        <v>0</v>
      </c>
      <c r="M125" s="163">
        <f t="shared" si="23"/>
        <v>0</v>
      </c>
      <c r="N125" s="141">
        <f t="shared" si="24"/>
        <v>0</v>
      </c>
      <c r="O125" s="141">
        <f t="shared" si="25"/>
        <v>0</v>
      </c>
    </row>
    <row r="126" spans="1:15" ht="22.5" customHeight="1" x14ac:dyDescent="0.3">
      <c r="A126" s="215"/>
      <c r="B126" s="212"/>
      <c r="C126" s="11" t="s">
        <v>8</v>
      </c>
      <c r="D126" s="16">
        <v>1</v>
      </c>
      <c r="E126" s="102" t="s">
        <v>13</v>
      </c>
      <c r="F126" s="144">
        <v>36</v>
      </c>
      <c r="G126" s="117">
        <v>18</v>
      </c>
      <c r="H126" s="141"/>
      <c r="I126" s="141"/>
      <c r="J126" s="141">
        <f t="shared" si="20"/>
        <v>0</v>
      </c>
      <c r="K126" s="141">
        <f t="shared" si="21"/>
        <v>0</v>
      </c>
      <c r="L126" s="163">
        <f t="shared" si="22"/>
        <v>0</v>
      </c>
      <c r="M126" s="163">
        <f t="shared" si="23"/>
        <v>0</v>
      </c>
      <c r="N126" s="141">
        <f t="shared" si="24"/>
        <v>0</v>
      </c>
      <c r="O126" s="141">
        <f t="shared" si="25"/>
        <v>0</v>
      </c>
    </row>
    <row r="127" spans="1:15" ht="22.5" customHeight="1" x14ac:dyDescent="0.3">
      <c r="A127" s="216"/>
      <c r="B127" s="213"/>
      <c r="C127" s="11" t="s">
        <v>9</v>
      </c>
      <c r="D127" s="16">
        <v>1</v>
      </c>
      <c r="E127" s="102" t="s">
        <v>13</v>
      </c>
      <c r="F127" s="144">
        <v>36</v>
      </c>
      <c r="G127" s="117">
        <v>18</v>
      </c>
      <c r="H127" s="141"/>
      <c r="I127" s="141"/>
      <c r="J127" s="141">
        <f t="shared" si="20"/>
        <v>0</v>
      </c>
      <c r="K127" s="141">
        <f t="shared" si="21"/>
        <v>0</v>
      </c>
      <c r="L127" s="163">
        <f t="shared" si="22"/>
        <v>0</v>
      </c>
      <c r="M127" s="163">
        <f t="shared" si="23"/>
        <v>0</v>
      </c>
      <c r="N127" s="141">
        <f t="shared" si="24"/>
        <v>0</v>
      </c>
      <c r="O127" s="141">
        <f t="shared" si="25"/>
        <v>0</v>
      </c>
    </row>
    <row r="128" spans="1:15" ht="22.5" customHeight="1" x14ac:dyDescent="0.3">
      <c r="A128" s="206">
        <v>15</v>
      </c>
      <c r="B128" s="217" t="s">
        <v>40</v>
      </c>
      <c r="C128" s="38" t="s">
        <v>6</v>
      </c>
      <c r="D128" s="49">
        <v>4</v>
      </c>
      <c r="E128" s="102" t="s">
        <v>41</v>
      </c>
      <c r="F128" s="50">
        <v>240</v>
      </c>
      <c r="G128" s="41">
        <v>120</v>
      </c>
      <c r="H128" s="51"/>
      <c r="I128" s="51"/>
      <c r="J128" s="141">
        <f t="shared" si="20"/>
        <v>0</v>
      </c>
      <c r="K128" s="141">
        <f t="shared" si="21"/>
        <v>0</v>
      </c>
      <c r="L128" s="163">
        <f t="shared" si="22"/>
        <v>0</v>
      </c>
      <c r="M128" s="163">
        <f t="shared" si="23"/>
        <v>0</v>
      </c>
      <c r="N128" s="141">
        <f t="shared" si="24"/>
        <v>0</v>
      </c>
      <c r="O128" s="141">
        <f t="shared" si="25"/>
        <v>0</v>
      </c>
    </row>
    <row r="129" spans="1:15" ht="22.5" customHeight="1" x14ac:dyDescent="0.3">
      <c r="A129" s="207"/>
      <c r="B129" s="217"/>
      <c r="C129" s="42" t="s">
        <v>42</v>
      </c>
      <c r="D129" s="49">
        <v>4</v>
      </c>
      <c r="E129" s="102" t="s">
        <v>41</v>
      </c>
      <c r="F129" s="50">
        <v>240</v>
      </c>
      <c r="G129" s="41">
        <v>120</v>
      </c>
      <c r="H129" s="51"/>
      <c r="I129" s="51"/>
      <c r="J129" s="141">
        <f t="shared" si="20"/>
        <v>0</v>
      </c>
      <c r="K129" s="141">
        <f t="shared" si="21"/>
        <v>0</v>
      </c>
      <c r="L129" s="163">
        <f t="shared" si="22"/>
        <v>0</v>
      </c>
      <c r="M129" s="163">
        <f t="shared" si="23"/>
        <v>0</v>
      </c>
      <c r="N129" s="141">
        <f t="shared" si="24"/>
        <v>0</v>
      </c>
      <c r="O129" s="141">
        <f t="shared" si="25"/>
        <v>0</v>
      </c>
    </row>
    <row r="130" spans="1:15" ht="22.5" customHeight="1" x14ac:dyDescent="0.3">
      <c r="A130" s="207"/>
      <c r="B130" s="217"/>
      <c r="C130" s="38" t="s">
        <v>43</v>
      </c>
      <c r="D130" s="49">
        <v>4</v>
      </c>
      <c r="E130" s="102" t="s">
        <v>41</v>
      </c>
      <c r="F130" s="50">
        <v>240</v>
      </c>
      <c r="G130" s="41">
        <v>120</v>
      </c>
      <c r="H130" s="51"/>
      <c r="I130" s="51"/>
      <c r="J130" s="141">
        <f t="shared" si="20"/>
        <v>0</v>
      </c>
      <c r="K130" s="141">
        <f t="shared" si="21"/>
        <v>0</v>
      </c>
      <c r="L130" s="163">
        <f t="shared" si="22"/>
        <v>0</v>
      </c>
      <c r="M130" s="163">
        <f t="shared" si="23"/>
        <v>0</v>
      </c>
      <c r="N130" s="141">
        <f t="shared" si="24"/>
        <v>0</v>
      </c>
      <c r="O130" s="141">
        <f t="shared" si="25"/>
        <v>0</v>
      </c>
    </row>
    <row r="131" spans="1:15" ht="22.5" customHeight="1" x14ac:dyDescent="0.3">
      <c r="A131" s="208"/>
      <c r="B131" s="217"/>
      <c r="C131" s="38" t="s">
        <v>10</v>
      </c>
      <c r="D131" s="24">
        <v>1</v>
      </c>
      <c r="E131" s="102" t="s">
        <v>11</v>
      </c>
      <c r="F131" s="50">
        <v>12</v>
      </c>
      <c r="G131" s="41">
        <v>6</v>
      </c>
      <c r="H131" s="51"/>
      <c r="I131" s="51"/>
      <c r="J131" s="141">
        <f t="shared" si="20"/>
        <v>0</v>
      </c>
      <c r="K131" s="141">
        <f t="shared" si="21"/>
        <v>0</v>
      </c>
      <c r="L131" s="163">
        <f t="shared" si="22"/>
        <v>0</v>
      </c>
      <c r="M131" s="163">
        <f t="shared" si="23"/>
        <v>0</v>
      </c>
      <c r="N131" s="141">
        <f t="shared" si="24"/>
        <v>0</v>
      </c>
      <c r="O131" s="141">
        <f t="shared" si="25"/>
        <v>0</v>
      </c>
    </row>
    <row r="132" spans="1:15" ht="22.5" customHeight="1" x14ac:dyDescent="0.3">
      <c r="A132" s="202">
        <v>16</v>
      </c>
      <c r="B132" s="203" t="s">
        <v>44</v>
      </c>
      <c r="C132" s="38" t="s">
        <v>45</v>
      </c>
      <c r="D132" s="24">
        <v>1</v>
      </c>
      <c r="E132" s="102" t="s">
        <v>41</v>
      </c>
      <c r="F132" s="50">
        <v>60</v>
      </c>
      <c r="G132" s="41">
        <v>30</v>
      </c>
      <c r="H132" s="51"/>
      <c r="I132" s="51"/>
      <c r="J132" s="141">
        <f t="shared" si="20"/>
        <v>0</v>
      </c>
      <c r="K132" s="141">
        <f t="shared" si="21"/>
        <v>0</v>
      </c>
      <c r="L132" s="163">
        <f t="shared" si="22"/>
        <v>0</v>
      </c>
      <c r="M132" s="163">
        <f t="shared" si="23"/>
        <v>0</v>
      </c>
      <c r="N132" s="141">
        <f t="shared" si="24"/>
        <v>0</v>
      </c>
      <c r="O132" s="141">
        <f t="shared" si="25"/>
        <v>0</v>
      </c>
    </row>
    <row r="133" spans="1:15" ht="22.5" customHeight="1" x14ac:dyDescent="0.3">
      <c r="A133" s="202"/>
      <c r="B133" s="204"/>
      <c r="C133" s="42" t="s">
        <v>46</v>
      </c>
      <c r="D133" s="24">
        <v>1</v>
      </c>
      <c r="E133" s="102" t="s">
        <v>41</v>
      </c>
      <c r="F133" s="50">
        <v>60</v>
      </c>
      <c r="G133" s="41">
        <v>30</v>
      </c>
      <c r="H133" s="51"/>
      <c r="I133" s="51"/>
      <c r="J133" s="141">
        <f t="shared" si="20"/>
        <v>0</v>
      </c>
      <c r="K133" s="141">
        <f t="shared" si="21"/>
        <v>0</v>
      </c>
      <c r="L133" s="163">
        <f t="shared" si="22"/>
        <v>0</v>
      </c>
      <c r="M133" s="163">
        <f t="shared" si="23"/>
        <v>0</v>
      </c>
      <c r="N133" s="141">
        <f t="shared" si="24"/>
        <v>0</v>
      </c>
      <c r="O133" s="141">
        <f t="shared" si="25"/>
        <v>0</v>
      </c>
    </row>
    <row r="134" spans="1:15" ht="22.5" customHeight="1" x14ac:dyDescent="0.3">
      <c r="A134" s="202"/>
      <c r="B134" s="204"/>
      <c r="C134" s="38" t="s">
        <v>19</v>
      </c>
      <c r="D134" s="24">
        <v>1</v>
      </c>
      <c r="E134" s="102" t="s">
        <v>41</v>
      </c>
      <c r="F134" s="50">
        <v>60</v>
      </c>
      <c r="G134" s="41">
        <v>30</v>
      </c>
      <c r="H134" s="51"/>
      <c r="I134" s="51"/>
      <c r="J134" s="141">
        <f t="shared" si="20"/>
        <v>0</v>
      </c>
      <c r="K134" s="141">
        <f t="shared" si="21"/>
        <v>0</v>
      </c>
      <c r="L134" s="163">
        <f t="shared" si="22"/>
        <v>0</v>
      </c>
      <c r="M134" s="163">
        <f t="shared" si="23"/>
        <v>0</v>
      </c>
      <c r="N134" s="141">
        <f t="shared" si="24"/>
        <v>0</v>
      </c>
      <c r="O134" s="141">
        <f t="shared" si="25"/>
        <v>0</v>
      </c>
    </row>
    <row r="135" spans="1:15" ht="22.5" customHeight="1" x14ac:dyDescent="0.3">
      <c r="A135" s="202"/>
      <c r="B135" s="205"/>
      <c r="C135" s="38" t="s">
        <v>47</v>
      </c>
      <c r="D135" s="24">
        <v>1</v>
      </c>
      <c r="E135" s="102" t="s">
        <v>11</v>
      </c>
      <c r="F135" s="50">
        <v>12</v>
      </c>
      <c r="G135" s="41">
        <v>6</v>
      </c>
      <c r="H135" s="51"/>
      <c r="I135" s="51"/>
      <c r="J135" s="141">
        <f t="shared" si="20"/>
        <v>0</v>
      </c>
      <c r="K135" s="141">
        <f t="shared" si="21"/>
        <v>0</v>
      </c>
      <c r="L135" s="163">
        <f t="shared" si="22"/>
        <v>0</v>
      </c>
      <c r="M135" s="163">
        <f t="shared" si="23"/>
        <v>0</v>
      </c>
      <c r="N135" s="141">
        <f t="shared" si="24"/>
        <v>0</v>
      </c>
      <c r="O135" s="141">
        <f t="shared" si="25"/>
        <v>0</v>
      </c>
    </row>
    <row r="136" spans="1:15" ht="27.75" customHeight="1" x14ac:dyDescent="0.3">
      <c r="A136" s="206">
        <v>17</v>
      </c>
      <c r="B136" s="209" t="s">
        <v>37</v>
      </c>
      <c r="C136" s="38" t="s">
        <v>6</v>
      </c>
      <c r="D136" s="39">
        <v>8</v>
      </c>
      <c r="E136" s="102" t="s">
        <v>7</v>
      </c>
      <c r="F136" s="40">
        <v>480</v>
      </c>
      <c r="G136" s="41">
        <v>240</v>
      </c>
      <c r="H136" s="51"/>
      <c r="I136" s="51"/>
      <c r="J136" s="141">
        <f t="shared" si="20"/>
        <v>0</v>
      </c>
      <c r="K136" s="141">
        <f t="shared" si="21"/>
        <v>0</v>
      </c>
      <c r="L136" s="163">
        <f t="shared" si="22"/>
        <v>0</v>
      </c>
      <c r="M136" s="163">
        <f t="shared" si="23"/>
        <v>0</v>
      </c>
      <c r="N136" s="141">
        <f t="shared" si="24"/>
        <v>0</v>
      </c>
      <c r="O136" s="141">
        <f t="shared" si="25"/>
        <v>0</v>
      </c>
    </row>
    <row r="137" spans="1:15" ht="27.75" customHeight="1" x14ac:dyDescent="0.3">
      <c r="A137" s="207"/>
      <c r="B137" s="209"/>
      <c r="C137" s="42" t="s">
        <v>8</v>
      </c>
      <c r="D137" s="39">
        <v>4</v>
      </c>
      <c r="E137" s="102" t="s">
        <v>7</v>
      </c>
      <c r="F137" s="40">
        <v>240</v>
      </c>
      <c r="G137" s="41">
        <v>120</v>
      </c>
      <c r="H137" s="51"/>
      <c r="I137" s="51"/>
      <c r="J137" s="141">
        <f t="shared" si="20"/>
        <v>0</v>
      </c>
      <c r="K137" s="141">
        <f t="shared" si="21"/>
        <v>0</v>
      </c>
      <c r="L137" s="163">
        <f t="shared" si="22"/>
        <v>0</v>
      </c>
      <c r="M137" s="163">
        <f t="shared" si="23"/>
        <v>0</v>
      </c>
      <c r="N137" s="141">
        <f>SUM(J137+L137)</f>
        <v>0</v>
      </c>
      <c r="O137" s="141">
        <f t="shared" si="25"/>
        <v>0</v>
      </c>
    </row>
    <row r="138" spans="1:15" ht="27.75" customHeight="1" x14ac:dyDescent="0.3">
      <c r="A138" s="207"/>
      <c r="B138" s="209"/>
      <c r="C138" s="38" t="s">
        <v>9</v>
      </c>
      <c r="D138" s="39">
        <v>3</v>
      </c>
      <c r="E138" s="102" t="s">
        <v>7</v>
      </c>
      <c r="F138" s="40">
        <v>180</v>
      </c>
      <c r="G138" s="41">
        <v>90</v>
      </c>
      <c r="H138" s="51"/>
      <c r="I138" s="51"/>
      <c r="J138" s="141">
        <f t="shared" si="20"/>
        <v>0</v>
      </c>
      <c r="K138" s="141">
        <f t="shared" si="21"/>
        <v>0</v>
      </c>
      <c r="L138" s="163">
        <f t="shared" si="22"/>
        <v>0</v>
      </c>
      <c r="M138" s="163">
        <f t="shared" si="23"/>
        <v>0</v>
      </c>
      <c r="N138" s="141">
        <f t="shared" si="24"/>
        <v>0</v>
      </c>
      <c r="O138" s="141">
        <f t="shared" si="25"/>
        <v>0</v>
      </c>
    </row>
    <row r="139" spans="1:15" ht="27.75" customHeight="1" x14ac:dyDescent="0.3">
      <c r="A139" s="208"/>
      <c r="B139" s="209"/>
      <c r="C139" s="38" t="s">
        <v>10</v>
      </c>
      <c r="D139" s="43">
        <v>1</v>
      </c>
      <c r="E139" s="102" t="s">
        <v>11</v>
      </c>
      <c r="F139" s="40">
        <v>12</v>
      </c>
      <c r="G139" s="41">
        <v>6</v>
      </c>
      <c r="H139" s="51"/>
      <c r="I139" s="51"/>
      <c r="J139" s="141">
        <f t="shared" si="20"/>
        <v>0</v>
      </c>
      <c r="K139" s="141">
        <f>SUM(F139*I139)</f>
        <v>0</v>
      </c>
      <c r="L139" s="163">
        <f t="shared" si="22"/>
        <v>0</v>
      </c>
      <c r="M139" s="163">
        <f t="shared" si="23"/>
        <v>0</v>
      </c>
      <c r="N139" s="141">
        <f t="shared" si="24"/>
        <v>0</v>
      </c>
      <c r="O139" s="141">
        <f t="shared" si="25"/>
        <v>0</v>
      </c>
    </row>
    <row r="140" spans="1:15" ht="32.25" customHeight="1" x14ac:dyDescent="0.3">
      <c r="A140" s="199" t="s">
        <v>30</v>
      </c>
      <c r="B140" s="200"/>
      <c r="C140" s="201"/>
      <c r="D140" s="40">
        <f>SUM(D84:D139)</f>
        <v>151</v>
      </c>
      <c r="E140" s="44" t="s">
        <v>38</v>
      </c>
      <c r="F140" s="40">
        <f>SUM(F84:F139)</f>
        <v>8268</v>
      </c>
      <c r="G140" s="45">
        <f>SUM(G84:G139)</f>
        <v>4134</v>
      </c>
      <c r="H140" s="119" t="s">
        <v>38</v>
      </c>
      <c r="I140" s="119" t="s">
        <v>38</v>
      </c>
      <c r="J140" s="119">
        <f t="shared" ref="J140:O140" si="26">SUM(J84:J139)</f>
        <v>0</v>
      </c>
      <c r="K140" s="119">
        <f t="shared" si="26"/>
        <v>0</v>
      </c>
      <c r="L140" s="45">
        <f t="shared" si="26"/>
        <v>0</v>
      </c>
      <c r="M140" s="45">
        <f t="shared" si="26"/>
        <v>0</v>
      </c>
      <c r="N140" s="119">
        <f t="shared" si="26"/>
        <v>0</v>
      </c>
      <c r="O140" s="119">
        <f t="shared" si="26"/>
        <v>0</v>
      </c>
    </row>
    <row r="141" spans="1:15" ht="11.25" customHeight="1" x14ac:dyDescent="0.3">
      <c r="A141" s="108"/>
      <c r="B141" s="108"/>
      <c r="C141" s="109"/>
      <c r="D141" s="110"/>
      <c r="E141" s="111"/>
      <c r="F141" s="112"/>
      <c r="G141" s="37"/>
      <c r="H141" s="113"/>
      <c r="I141" s="113"/>
      <c r="J141" s="114"/>
      <c r="K141" s="114"/>
      <c r="L141" s="37"/>
      <c r="M141" s="37"/>
      <c r="N141" s="114"/>
      <c r="O141" s="114"/>
    </row>
    <row r="142" spans="1:15" ht="21" x14ac:dyDescent="0.4">
      <c r="A142" s="54" t="s">
        <v>149</v>
      </c>
      <c r="B142" s="54"/>
      <c r="C142" s="54"/>
      <c r="D142" s="54"/>
      <c r="E142" s="54"/>
      <c r="F142" s="55"/>
      <c r="G142" s="128"/>
      <c r="H142" s="128"/>
      <c r="I142" s="129"/>
      <c r="J142" s="129"/>
      <c r="K142" s="129"/>
      <c r="L142" s="129"/>
      <c r="M142" s="129"/>
      <c r="N142" s="129"/>
      <c r="O142" s="129"/>
    </row>
    <row r="143" spans="1:15" ht="12" customHeight="1" x14ac:dyDescent="0.3">
      <c r="A143" s="26"/>
      <c r="B143" s="26"/>
      <c r="C143" s="26"/>
      <c r="D143" s="26"/>
      <c r="E143" s="26"/>
      <c r="F143" s="27"/>
      <c r="G143" s="28"/>
      <c r="H143" s="28"/>
    </row>
    <row r="144" spans="1:15" ht="99.75" customHeight="1" x14ac:dyDescent="0.3">
      <c r="A144" s="29" t="s">
        <v>0</v>
      </c>
      <c r="B144" s="30" t="s">
        <v>31</v>
      </c>
      <c r="C144" s="30" t="s">
        <v>2</v>
      </c>
      <c r="D144" s="30" t="s">
        <v>142</v>
      </c>
      <c r="E144" s="31" t="s">
        <v>318</v>
      </c>
      <c r="F144" s="30" t="s">
        <v>136</v>
      </c>
      <c r="G144" s="30" t="s">
        <v>143</v>
      </c>
      <c r="H144" s="4" t="s">
        <v>195</v>
      </c>
      <c r="I144" s="4" t="s">
        <v>354</v>
      </c>
      <c r="J144" s="5" t="s">
        <v>197</v>
      </c>
      <c r="K144" s="5" t="s">
        <v>198</v>
      </c>
      <c r="L144" s="4" t="s">
        <v>144</v>
      </c>
      <c r="M144" s="4" t="s">
        <v>145</v>
      </c>
    </row>
    <row r="145" spans="1:15" ht="15.75" customHeight="1" x14ac:dyDescent="0.3">
      <c r="A145" s="32">
        <v>1</v>
      </c>
      <c r="B145" s="30">
        <v>2</v>
      </c>
      <c r="C145" s="30">
        <v>3</v>
      </c>
      <c r="D145" s="32">
        <v>4</v>
      </c>
      <c r="E145" s="31">
        <v>5</v>
      </c>
      <c r="F145" s="30">
        <v>6</v>
      </c>
      <c r="G145" s="30">
        <v>7</v>
      </c>
      <c r="H145" s="32">
        <v>8</v>
      </c>
      <c r="I145" s="30">
        <v>9</v>
      </c>
      <c r="J145" s="31">
        <v>10</v>
      </c>
      <c r="K145" s="33">
        <v>11</v>
      </c>
      <c r="L145" s="30">
        <v>12</v>
      </c>
      <c r="M145" s="30">
        <v>13</v>
      </c>
    </row>
    <row r="146" spans="1:15" ht="40.5" customHeight="1" x14ac:dyDescent="0.3">
      <c r="A146" s="196">
        <v>1</v>
      </c>
      <c r="B146" s="198" t="s">
        <v>34</v>
      </c>
      <c r="C146" s="139" t="s">
        <v>35</v>
      </c>
      <c r="D146" s="35">
        <v>3</v>
      </c>
      <c r="E146" s="120">
        <v>2</v>
      </c>
      <c r="F146" s="107"/>
      <c r="G146" s="107"/>
      <c r="H146" s="107">
        <f>SUM(D146*F146)</f>
        <v>0</v>
      </c>
      <c r="I146" s="51">
        <f>SUM(D146*G146)</f>
        <v>0</v>
      </c>
      <c r="J146" s="117">
        <f>SUM(E146*F146)</f>
        <v>0</v>
      </c>
      <c r="K146" s="117">
        <f>SUM(E146*G146)</f>
        <v>0</v>
      </c>
      <c r="L146" s="51">
        <f>SUM(H146+J146)</f>
        <v>0</v>
      </c>
      <c r="M146" s="145">
        <f>SUM(I146+K146)</f>
        <v>0</v>
      </c>
    </row>
    <row r="147" spans="1:15" ht="38.25" customHeight="1" x14ac:dyDescent="0.3">
      <c r="A147" s="197"/>
      <c r="B147" s="198"/>
      <c r="C147" s="139" t="s">
        <v>36</v>
      </c>
      <c r="D147" s="35">
        <v>1</v>
      </c>
      <c r="E147" s="120">
        <v>1</v>
      </c>
      <c r="F147" s="107"/>
      <c r="G147" s="107"/>
      <c r="H147" s="107">
        <f t="shared" ref="H147:H149" si="27">SUM(D147*F147)</f>
        <v>0</v>
      </c>
      <c r="I147" s="51">
        <f t="shared" ref="I147:I148" si="28">SUM(D147*G147)</f>
        <v>0</v>
      </c>
      <c r="J147" s="117">
        <f t="shared" ref="J147" si="29">SUM(E147*F147)</f>
        <v>0</v>
      </c>
      <c r="K147" s="117">
        <f t="shared" ref="K147" si="30">SUM(E147*G147)</f>
        <v>0</v>
      </c>
      <c r="L147" s="51">
        <f t="shared" ref="L147" si="31">SUM(H147+J147)</f>
        <v>0</v>
      </c>
      <c r="M147" s="145">
        <f t="shared" ref="M147" si="32">SUM(I147+K147)</f>
        <v>0</v>
      </c>
      <c r="N147" s="37"/>
      <c r="O147" s="37"/>
    </row>
    <row r="148" spans="1:15" ht="56.25" customHeight="1" x14ac:dyDescent="0.3">
      <c r="A148" s="138">
        <v>2</v>
      </c>
      <c r="B148" s="139" t="s">
        <v>48</v>
      </c>
      <c r="C148" s="139" t="s">
        <v>35</v>
      </c>
      <c r="D148" s="35">
        <v>1</v>
      </c>
      <c r="E148" s="121">
        <v>1</v>
      </c>
      <c r="F148" s="107"/>
      <c r="G148" s="144"/>
      <c r="H148" s="107">
        <f t="shared" si="27"/>
        <v>0</v>
      </c>
      <c r="I148" s="51">
        <f t="shared" si="28"/>
        <v>0</v>
      </c>
      <c r="J148" s="117">
        <f>SUM(E148*F148)</f>
        <v>0</v>
      </c>
      <c r="K148" s="117">
        <f>SUM(E148*G148)</f>
        <v>0</v>
      </c>
      <c r="L148" s="51">
        <f>SUM(H148+J148)</f>
        <v>0</v>
      </c>
      <c r="M148" s="145">
        <f>SUM(I148+K148)</f>
        <v>0</v>
      </c>
      <c r="N148" s="37"/>
      <c r="O148" s="37"/>
    </row>
    <row r="149" spans="1:15" ht="44.25" customHeight="1" x14ac:dyDescent="0.3">
      <c r="A149" s="138">
        <v>3</v>
      </c>
      <c r="B149" s="139" t="s">
        <v>37</v>
      </c>
      <c r="C149" s="139" t="s">
        <v>35</v>
      </c>
      <c r="D149" s="35">
        <v>2</v>
      </c>
      <c r="E149" s="121">
        <v>1</v>
      </c>
      <c r="F149" s="47"/>
      <c r="G149" s="48"/>
      <c r="H149" s="107">
        <f t="shared" si="27"/>
        <v>0</v>
      </c>
      <c r="I149" s="51">
        <f>SUM(D149*G149)</f>
        <v>0</v>
      </c>
      <c r="J149" s="117">
        <f t="shared" ref="J149" si="33">SUM(E149*F149)</f>
        <v>0</v>
      </c>
      <c r="K149" s="117">
        <f t="shared" ref="K149" si="34">SUM(E149*G149)</f>
        <v>0</v>
      </c>
      <c r="L149" s="51">
        <f t="shared" ref="L149" si="35">SUM(H149+J149)</f>
        <v>0</v>
      </c>
      <c r="M149" s="145">
        <f t="shared" ref="M149" si="36">SUM(I149+K149)</f>
        <v>0</v>
      </c>
      <c r="N149" s="37"/>
      <c r="O149" s="37"/>
    </row>
    <row r="150" spans="1:15" ht="36.75" customHeight="1" x14ac:dyDescent="0.3">
      <c r="A150" s="199" t="s">
        <v>30</v>
      </c>
      <c r="B150" s="200"/>
      <c r="C150" s="200"/>
      <c r="D150" s="200"/>
      <c r="E150" s="200"/>
      <c r="F150" s="200"/>
      <c r="G150" s="201"/>
      <c r="H150" s="51">
        <f t="shared" ref="H150:M150" si="37">SUM(H146:H149)</f>
        <v>0</v>
      </c>
      <c r="I150" s="51">
        <f t="shared" si="37"/>
        <v>0</v>
      </c>
      <c r="J150" s="41">
        <f t="shared" si="37"/>
        <v>0</v>
      </c>
      <c r="K150" s="41">
        <f t="shared" si="37"/>
        <v>0</v>
      </c>
      <c r="L150" s="51">
        <f t="shared" si="37"/>
        <v>0</v>
      </c>
      <c r="M150" s="145">
        <f t="shared" si="37"/>
        <v>0</v>
      </c>
      <c r="N150" s="37"/>
      <c r="O150" s="37"/>
    </row>
    <row r="151" spans="1:15" ht="9" customHeight="1" x14ac:dyDescent="0.3"/>
    <row r="152" spans="1:15" ht="21" x14ac:dyDescent="0.4">
      <c r="A152" s="191" t="s">
        <v>55</v>
      </c>
      <c r="B152" s="55" t="s">
        <v>154</v>
      </c>
      <c r="C152" s="129"/>
      <c r="D152" s="129"/>
      <c r="E152" s="129"/>
      <c r="F152" s="129"/>
      <c r="G152" s="129"/>
      <c r="H152" s="129"/>
      <c r="I152" s="129"/>
      <c r="J152" s="129"/>
      <c r="K152" s="129"/>
      <c r="L152" s="129"/>
      <c r="M152" s="129"/>
      <c r="N152" s="129"/>
    </row>
    <row r="153" spans="1:15" ht="108.75" customHeight="1" x14ac:dyDescent="0.3">
      <c r="A153" s="1" t="s">
        <v>0</v>
      </c>
      <c r="B153" s="2" t="s">
        <v>1</v>
      </c>
      <c r="C153" s="2" t="s">
        <v>2</v>
      </c>
      <c r="D153" s="2" t="s">
        <v>3</v>
      </c>
      <c r="E153" s="2" t="s">
        <v>4</v>
      </c>
      <c r="F153" s="2" t="s">
        <v>190</v>
      </c>
      <c r="G153" s="3" t="s">
        <v>319</v>
      </c>
      <c r="H153" s="4" t="s">
        <v>150</v>
      </c>
      <c r="I153" s="4" t="s">
        <v>151</v>
      </c>
      <c r="J153" s="4" t="s">
        <v>191</v>
      </c>
      <c r="K153" s="4" t="s">
        <v>192</v>
      </c>
      <c r="L153" s="5" t="s">
        <v>193</v>
      </c>
      <c r="M153" s="5" t="s">
        <v>194</v>
      </c>
      <c r="N153" s="4" t="s">
        <v>152</v>
      </c>
      <c r="O153" s="4" t="s">
        <v>153</v>
      </c>
    </row>
    <row r="154" spans="1:15" x14ac:dyDescent="0.3">
      <c r="A154" s="6">
        <v>1</v>
      </c>
      <c r="B154" s="2">
        <v>2</v>
      </c>
      <c r="C154" s="2">
        <v>3</v>
      </c>
      <c r="D154" s="6">
        <v>4</v>
      </c>
      <c r="E154" s="2">
        <v>5</v>
      </c>
      <c r="F154" s="2">
        <v>6</v>
      </c>
      <c r="G154" s="7">
        <v>7</v>
      </c>
      <c r="H154" s="8">
        <v>8</v>
      </c>
      <c r="I154" s="8">
        <v>9</v>
      </c>
      <c r="J154" s="9">
        <v>10</v>
      </c>
      <c r="K154" s="8">
        <v>11</v>
      </c>
      <c r="L154" s="7">
        <v>12</v>
      </c>
      <c r="M154" s="7">
        <v>13</v>
      </c>
      <c r="N154" s="10">
        <v>14</v>
      </c>
      <c r="O154" s="9">
        <v>15</v>
      </c>
    </row>
    <row r="155" spans="1:15" ht="22.5" customHeight="1" x14ac:dyDescent="0.3">
      <c r="A155" s="209">
        <v>1</v>
      </c>
      <c r="B155" s="217" t="s">
        <v>5</v>
      </c>
      <c r="C155" s="11" t="s">
        <v>6</v>
      </c>
      <c r="D155" s="143">
        <v>2</v>
      </c>
      <c r="E155" s="137" t="s">
        <v>7</v>
      </c>
      <c r="F155" s="144">
        <v>120</v>
      </c>
      <c r="G155" s="117">
        <v>60</v>
      </c>
      <c r="H155" s="141"/>
      <c r="I155" s="141"/>
      <c r="J155" s="141">
        <f>SUM(F155*H155)</f>
        <v>0</v>
      </c>
      <c r="K155" s="141">
        <f>SUM(F155*I155)</f>
        <v>0</v>
      </c>
      <c r="L155" s="163">
        <f>SUM(G155*H155)</f>
        <v>0</v>
      </c>
      <c r="M155" s="163">
        <f>SUM(G155*I155)</f>
        <v>0</v>
      </c>
      <c r="N155" s="141">
        <f>SUM(J155+L155)</f>
        <v>0</v>
      </c>
      <c r="O155" s="141">
        <f>SUM(K155+M155)</f>
        <v>0</v>
      </c>
    </row>
    <row r="156" spans="1:15" ht="22.5" customHeight="1" x14ac:dyDescent="0.3">
      <c r="A156" s="209"/>
      <c r="B156" s="217"/>
      <c r="C156" s="15" t="s">
        <v>8</v>
      </c>
      <c r="D156" s="143">
        <v>2</v>
      </c>
      <c r="E156" s="137" t="s">
        <v>7</v>
      </c>
      <c r="F156" s="144">
        <v>120</v>
      </c>
      <c r="G156" s="117">
        <v>60</v>
      </c>
      <c r="H156" s="141"/>
      <c r="I156" s="141"/>
      <c r="J156" s="141">
        <f t="shared" ref="J156:J187" si="38">SUM(F156*H156)</f>
        <v>0</v>
      </c>
      <c r="K156" s="141">
        <f t="shared" ref="K156:K187" si="39">SUM(F156*I156)</f>
        <v>0</v>
      </c>
      <c r="L156" s="163">
        <f t="shared" ref="L156:L187" si="40">SUM(G156*H156)</f>
        <v>0</v>
      </c>
      <c r="M156" s="163">
        <f t="shared" ref="M156:M187" si="41">SUM(G156*I156)</f>
        <v>0</v>
      </c>
      <c r="N156" s="141">
        <f t="shared" ref="N156:N187" si="42">SUM(J156+L156)</f>
        <v>0</v>
      </c>
      <c r="O156" s="141">
        <f t="shared" ref="O156:O187" si="43">SUM(K156+M156)</f>
        <v>0</v>
      </c>
    </row>
    <row r="157" spans="1:15" ht="22.5" customHeight="1" x14ac:dyDescent="0.3">
      <c r="A157" s="209"/>
      <c r="B157" s="217"/>
      <c r="C157" s="11" t="s">
        <v>9</v>
      </c>
      <c r="D157" s="143">
        <v>2</v>
      </c>
      <c r="E157" s="137" t="s">
        <v>7</v>
      </c>
      <c r="F157" s="144">
        <v>120</v>
      </c>
      <c r="G157" s="117">
        <v>60</v>
      </c>
      <c r="H157" s="141"/>
      <c r="I157" s="141"/>
      <c r="J157" s="141">
        <f t="shared" si="38"/>
        <v>0</v>
      </c>
      <c r="K157" s="141">
        <f t="shared" si="39"/>
        <v>0</v>
      </c>
      <c r="L157" s="163">
        <f t="shared" si="40"/>
        <v>0</v>
      </c>
      <c r="M157" s="163">
        <f t="shared" si="41"/>
        <v>0</v>
      </c>
      <c r="N157" s="141">
        <f t="shared" si="42"/>
        <v>0</v>
      </c>
      <c r="O157" s="141">
        <f t="shared" si="43"/>
        <v>0</v>
      </c>
    </row>
    <row r="158" spans="1:15" ht="22.5" customHeight="1" x14ac:dyDescent="0.3">
      <c r="A158" s="209"/>
      <c r="B158" s="217"/>
      <c r="C158" s="11" t="s">
        <v>10</v>
      </c>
      <c r="D158" s="16">
        <v>1</v>
      </c>
      <c r="E158" s="137" t="s">
        <v>11</v>
      </c>
      <c r="F158" s="144">
        <v>12</v>
      </c>
      <c r="G158" s="117">
        <v>6</v>
      </c>
      <c r="H158" s="141"/>
      <c r="I158" s="141"/>
      <c r="J158" s="141">
        <f t="shared" si="38"/>
        <v>0</v>
      </c>
      <c r="K158" s="141">
        <f t="shared" si="39"/>
        <v>0</v>
      </c>
      <c r="L158" s="163">
        <f t="shared" si="40"/>
        <v>0</v>
      </c>
      <c r="M158" s="163">
        <f t="shared" si="41"/>
        <v>0</v>
      </c>
      <c r="N158" s="141">
        <f t="shared" si="42"/>
        <v>0</v>
      </c>
      <c r="O158" s="141">
        <f t="shared" si="43"/>
        <v>0</v>
      </c>
    </row>
    <row r="159" spans="1:15" ht="22.5" customHeight="1" x14ac:dyDescent="0.3">
      <c r="A159" s="209">
        <v>2</v>
      </c>
      <c r="B159" s="218" t="s">
        <v>12</v>
      </c>
      <c r="C159" s="11" t="s">
        <v>6</v>
      </c>
      <c r="D159" s="16">
        <v>1</v>
      </c>
      <c r="E159" s="137" t="s">
        <v>7</v>
      </c>
      <c r="F159" s="144">
        <v>60</v>
      </c>
      <c r="G159" s="117">
        <v>30</v>
      </c>
      <c r="H159" s="141"/>
      <c r="I159" s="141"/>
      <c r="J159" s="141">
        <f t="shared" si="38"/>
        <v>0</v>
      </c>
      <c r="K159" s="141">
        <f t="shared" si="39"/>
        <v>0</v>
      </c>
      <c r="L159" s="163">
        <f t="shared" si="40"/>
        <v>0</v>
      </c>
      <c r="M159" s="163">
        <f t="shared" si="41"/>
        <v>0</v>
      </c>
      <c r="N159" s="141">
        <f t="shared" si="42"/>
        <v>0</v>
      </c>
      <c r="O159" s="141">
        <f t="shared" si="43"/>
        <v>0</v>
      </c>
    </row>
    <row r="160" spans="1:15" ht="22.5" customHeight="1" x14ac:dyDescent="0.3">
      <c r="A160" s="209"/>
      <c r="B160" s="219"/>
      <c r="C160" s="15" t="s">
        <v>8</v>
      </c>
      <c r="D160" s="16">
        <v>1</v>
      </c>
      <c r="E160" s="137" t="s">
        <v>13</v>
      </c>
      <c r="F160" s="144">
        <v>36</v>
      </c>
      <c r="G160" s="117">
        <v>18</v>
      </c>
      <c r="H160" s="141"/>
      <c r="I160" s="141"/>
      <c r="J160" s="141">
        <f t="shared" si="38"/>
        <v>0</v>
      </c>
      <c r="K160" s="141">
        <f t="shared" si="39"/>
        <v>0</v>
      </c>
      <c r="L160" s="163">
        <f t="shared" si="40"/>
        <v>0</v>
      </c>
      <c r="M160" s="163">
        <f t="shared" si="41"/>
        <v>0</v>
      </c>
      <c r="N160" s="141">
        <f t="shared" si="42"/>
        <v>0</v>
      </c>
      <c r="O160" s="141">
        <f t="shared" si="43"/>
        <v>0</v>
      </c>
    </row>
    <row r="161" spans="1:15" ht="22.5" customHeight="1" x14ac:dyDescent="0.3">
      <c r="A161" s="209"/>
      <c r="B161" s="219"/>
      <c r="C161" s="11" t="s">
        <v>9</v>
      </c>
      <c r="D161" s="16">
        <v>1</v>
      </c>
      <c r="E161" s="137" t="s">
        <v>13</v>
      </c>
      <c r="F161" s="144">
        <v>36</v>
      </c>
      <c r="G161" s="117">
        <v>18</v>
      </c>
      <c r="H161" s="141"/>
      <c r="I161" s="141"/>
      <c r="J161" s="141">
        <f t="shared" si="38"/>
        <v>0</v>
      </c>
      <c r="K161" s="141">
        <f t="shared" si="39"/>
        <v>0</v>
      </c>
      <c r="L161" s="163">
        <f t="shared" si="40"/>
        <v>0</v>
      </c>
      <c r="M161" s="163">
        <f t="shared" si="41"/>
        <v>0</v>
      </c>
      <c r="N161" s="141">
        <f t="shared" si="42"/>
        <v>0</v>
      </c>
      <c r="O161" s="141">
        <f t="shared" si="43"/>
        <v>0</v>
      </c>
    </row>
    <row r="162" spans="1:15" ht="22.5" customHeight="1" x14ac:dyDescent="0.3">
      <c r="A162" s="209"/>
      <c r="B162" s="220"/>
      <c r="C162" s="11" t="s">
        <v>10</v>
      </c>
      <c r="D162" s="16">
        <v>1</v>
      </c>
      <c r="E162" s="137" t="s">
        <v>11</v>
      </c>
      <c r="F162" s="144">
        <v>12</v>
      </c>
      <c r="G162" s="117">
        <v>6</v>
      </c>
      <c r="H162" s="141"/>
      <c r="I162" s="141"/>
      <c r="J162" s="141">
        <f t="shared" si="38"/>
        <v>0</v>
      </c>
      <c r="K162" s="141">
        <f t="shared" si="39"/>
        <v>0</v>
      </c>
      <c r="L162" s="163">
        <f t="shared" si="40"/>
        <v>0</v>
      </c>
      <c r="M162" s="163">
        <f t="shared" si="41"/>
        <v>0</v>
      </c>
      <c r="N162" s="141">
        <f t="shared" si="42"/>
        <v>0</v>
      </c>
      <c r="O162" s="141">
        <f t="shared" si="43"/>
        <v>0</v>
      </c>
    </row>
    <row r="163" spans="1:15" ht="22.5" customHeight="1" x14ac:dyDescent="0.3">
      <c r="A163" s="209">
        <v>3</v>
      </c>
      <c r="B163" s="218" t="s">
        <v>14</v>
      </c>
      <c r="C163" s="11" t="s">
        <v>6</v>
      </c>
      <c r="D163" s="16">
        <v>2</v>
      </c>
      <c r="E163" s="137" t="s">
        <v>7</v>
      </c>
      <c r="F163" s="144">
        <v>120</v>
      </c>
      <c r="G163" s="117">
        <v>60</v>
      </c>
      <c r="H163" s="141"/>
      <c r="I163" s="141"/>
      <c r="J163" s="141">
        <f t="shared" si="38"/>
        <v>0</v>
      </c>
      <c r="K163" s="141">
        <f t="shared" si="39"/>
        <v>0</v>
      </c>
      <c r="L163" s="163">
        <f t="shared" si="40"/>
        <v>0</v>
      </c>
      <c r="M163" s="163">
        <f t="shared" si="41"/>
        <v>0</v>
      </c>
      <c r="N163" s="141">
        <f t="shared" si="42"/>
        <v>0</v>
      </c>
      <c r="O163" s="141">
        <f t="shared" si="43"/>
        <v>0</v>
      </c>
    </row>
    <row r="164" spans="1:15" ht="22.5" customHeight="1" x14ac:dyDescent="0.3">
      <c r="A164" s="209"/>
      <c r="B164" s="219"/>
      <c r="C164" s="15" t="s">
        <v>8</v>
      </c>
      <c r="D164" s="16">
        <v>1</v>
      </c>
      <c r="E164" s="137" t="s">
        <v>13</v>
      </c>
      <c r="F164" s="144">
        <v>36</v>
      </c>
      <c r="G164" s="117">
        <v>18</v>
      </c>
      <c r="H164" s="141"/>
      <c r="I164" s="141"/>
      <c r="J164" s="141">
        <f t="shared" si="38"/>
        <v>0</v>
      </c>
      <c r="K164" s="141">
        <f t="shared" si="39"/>
        <v>0</v>
      </c>
      <c r="L164" s="163">
        <f t="shared" si="40"/>
        <v>0</v>
      </c>
      <c r="M164" s="163">
        <f t="shared" si="41"/>
        <v>0</v>
      </c>
      <c r="N164" s="141">
        <f t="shared" si="42"/>
        <v>0</v>
      </c>
      <c r="O164" s="141">
        <f t="shared" si="43"/>
        <v>0</v>
      </c>
    </row>
    <row r="165" spans="1:15" ht="22.5" customHeight="1" x14ac:dyDescent="0.3">
      <c r="A165" s="209"/>
      <c r="B165" s="219"/>
      <c r="C165" s="11" t="s">
        <v>9</v>
      </c>
      <c r="D165" s="16">
        <v>1</v>
      </c>
      <c r="E165" s="137" t="s">
        <v>13</v>
      </c>
      <c r="F165" s="144">
        <v>36</v>
      </c>
      <c r="G165" s="117">
        <v>18</v>
      </c>
      <c r="H165" s="141"/>
      <c r="I165" s="141"/>
      <c r="J165" s="141">
        <f t="shared" si="38"/>
        <v>0</v>
      </c>
      <c r="K165" s="141">
        <f t="shared" si="39"/>
        <v>0</v>
      </c>
      <c r="L165" s="163">
        <f t="shared" si="40"/>
        <v>0</v>
      </c>
      <c r="M165" s="163">
        <f t="shared" si="41"/>
        <v>0</v>
      </c>
      <c r="N165" s="141">
        <f t="shared" si="42"/>
        <v>0</v>
      </c>
      <c r="O165" s="141">
        <f t="shared" si="43"/>
        <v>0</v>
      </c>
    </row>
    <row r="166" spans="1:15" ht="22.5" customHeight="1" x14ac:dyDescent="0.3">
      <c r="A166" s="209"/>
      <c r="B166" s="220"/>
      <c r="C166" s="11" t="s">
        <v>10</v>
      </c>
      <c r="D166" s="16">
        <v>1</v>
      </c>
      <c r="E166" s="137" t="s">
        <v>11</v>
      </c>
      <c r="F166" s="144">
        <v>12</v>
      </c>
      <c r="G166" s="117">
        <v>6</v>
      </c>
      <c r="H166" s="141"/>
      <c r="I166" s="141"/>
      <c r="J166" s="141">
        <f t="shared" si="38"/>
        <v>0</v>
      </c>
      <c r="K166" s="141">
        <f t="shared" si="39"/>
        <v>0</v>
      </c>
      <c r="L166" s="163">
        <f t="shared" si="40"/>
        <v>0</v>
      </c>
      <c r="M166" s="163">
        <f t="shared" si="41"/>
        <v>0</v>
      </c>
      <c r="N166" s="141">
        <f t="shared" si="42"/>
        <v>0</v>
      </c>
      <c r="O166" s="141">
        <f t="shared" si="43"/>
        <v>0</v>
      </c>
    </row>
    <row r="167" spans="1:15" ht="22.5" customHeight="1" x14ac:dyDescent="0.3">
      <c r="A167" s="209">
        <v>4</v>
      </c>
      <c r="B167" s="218" t="s">
        <v>15</v>
      </c>
      <c r="C167" s="11" t="s">
        <v>6</v>
      </c>
      <c r="D167" s="143">
        <v>1</v>
      </c>
      <c r="E167" s="137" t="s">
        <v>7</v>
      </c>
      <c r="F167" s="144">
        <v>60</v>
      </c>
      <c r="G167" s="117">
        <v>30</v>
      </c>
      <c r="H167" s="141"/>
      <c r="I167" s="141"/>
      <c r="J167" s="141">
        <f t="shared" si="38"/>
        <v>0</v>
      </c>
      <c r="K167" s="141">
        <f t="shared" si="39"/>
        <v>0</v>
      </c>
      <c r="L167" s="163">
        <f t="shared" si="40"/>
        <v>0</v>
      </c>
      <c r="M167" s="163">
        <f t="shared" si="41"/>
        <v>0</v>
      </c>
      <c r="N167" s="141">
        <f t="shared" si="42"/>
        <v>0</v>
      </c>
      <c r="O167" s="141">
        <f t="shared" si="43"/>
        <v>0</v>
      </c>
    </row>
    <row r="168" spans="1:15" ht="22.5" customHeight="1" x14ac:dyDescent="0.3">
      <c r="A168" s="209"/>
      <c r="B168" s="219"/>
      <c r="C168" s="15" t="s">
        <v>8</v>
      </c>
      <c r="D168" s="143">
        <v>1</v>
      </c>
      <c r="E168" s="137" t="s">
        <v>11</v>
      </c>
      <c r="F168" s="144">
        <v>12</v>
      </c>
      <c r="G168" s="117">
        <v>6</v>
      </c>
      <c r="H168" s="141"/>
      <c r="I168" s="141"/>
      <c r="J168" s="141">
        <f t="shared" si="38"/>
        <v>0</v>
      </c>
      <c r="K168" s="141">
        <f t="shared" si="39"/>
        <v>0</v>
      </c>
      <c r="L168" s="163">
        <f t="shared" si="40"/>
        <v>0</v>
      </c>
      <c r="M168" s="163">
        <f t="shared" si="41"/>
        <v>0</v>
      </c>
      <c r="N168" s="141">
        <f t="shared" si="42"/>
        <v>0</v>
      </c>
      <c r="O168" s="141">
        <f t="shared" si="43"/>
        <v>0</v>
      </c>
    </row>
    <row r="169" spans="1:15" ht="22.5" customHeight="1" x14ac:dyDescent="0.3">
      <c r="A169" s="209"/>
      <c r="B169" s="220"/>
      <c r="C169" s="11" t="s">
        <v>9</v>
      </c>
      <c r="D169" s="143">
        <v>1</v>
      </c>
      <c r="E169" s="137" t="s">
        <v>11</v>
      </c>
      <c r="F169" s="144">
        <v>12</v>
      </c>
      <c r="G169" s="117">
        <v>6</v>
      </c>
      <c r="H169" s="141"/>
      <c r="I169" s="141"/>
      <c r="J169" s="141">
        <f t="shared" si="38"/>
        <v>0</v>
      </c>
      <c r="K169" s="141">
        <f t="shared" si="39"/>
        <v>0</v>
      </c>
      <c r="L169" s="163">
        <f t="shared" si="40"/>
        <v>0</v>
      </c>
      <c r="M169" s="163">
        <f t="shared" si="41"/>
        <v>0</v>
      </c>
      <c r="N169" s="141">
        <f t="shared" si="42"/>
        <v>0</v>
      </c>
      <c r="O169" s="141">
        <f t="shared" si="43"/>
        <v>0</v>
      </c>
    </row>
    <row r="170" spans="1:15" ht="22.5" customHeight="1" x14ac:dyDescent="0.3">
      <c r="A170" s="209">
        <v>5</v>
      </c>
      <c r="B170" s="218" t="s">
        <v>16</v>
      </c>
      <c r="C170" s="11" t="s">
        <v>6</v>
      </c>
      <c r="D170" s="143">
        <v>2</v>
      </c>
      <c r="E170" s="137" t="s">
        <v>7</v>
      </c>
      <c r="F170" s="144">
        <v>120</v>
      </c>
      <c r="G170" s="117">
        <v>60</v>
      </c>
      <c r="H170" s="141"/>
      <c r="I170" s="141"/>
      <c r="J170" s="141">
        <f t="shared" si="38"/>
        <v>0</v>
      </c>
      <c r="K170" s="141">
        <f t="shared" si="39"/>
        <v>0</v>
      </c>
      <c r="L170" s="163">
        <f t="shared" si="40"/>
        <v>0</v>
      </c>
      <c r="M170" s="163">
        <f t="shared" si="41"/>
        <v>0</v>
      </c>
      <c r="N170" s="141">
        <f t="shared" si="42"/>
        <v>0</v>
      </c>
      <c r="O170" s="141">
        <f t="shared" si="43"/>
        <v>0</v>
      </c>
    </row>
    <row r="171" spans="1:15" ht="22.5" customHeight="1" x14ac:dyDescent="0.3">
      <c r="A171" s="209"/>
      <c r="B171" s="220"/>
      <c r="C171" s="11" t="s">
        <v>9</v>
      </c>
      <c r="D171" s="143">
        <v>2</v>
      </c>
      <c r="E171" s="137" t="s">
        <v>13</v>
      </c>
      <c r="F171" s="144">
        <v>72</v>
      </c>
      <c r="G171" s="117">
        <v>36</v>
      </c>
      <c r="H171" s="141"/>
      <c r="I171" s="141"/>
      <c r="J171" s="141">
        <f t="shared" si="38"/>
        <v>0</v>
      </c>
      <c r="K171" s="141">
        <f t="shared" si="39"/>
        <v>0</v>
      </c>
      <c r="L171" s="163">
        <f t="shared" si="40"/>
        <v>0</v>
      </c>
      <c r="M171" s="163">
        <f t="shared" si="41"/>
        <v>0</v>
      </c>
      <c r="N171" s="141">
        <f t="shared" si="42"/>
        <v>0</v>
      </c>
      <c r="O171" s="141">
        <f t="shared" si="43"/>
        <v>0</v>
      </c>
    </row>
    <row r="172" spans="1:15" ht="22.5" customHeight="1" x14ac:dyDescent="0.3">
      <c r="A172" s="209">
        <v>6</v>
      </c>
      <c r="B172" s="218" t="s">
        <v>17</v>
      </c>
      <c r="C172" s="17" t="s">
        <v>6</v>
      </c>
      <c r="D172" s="16">
        <v>1</v>
      </c>
      <c r="E172" s="18" t="s">
        <v>7</v>
      </c>
      <c r="F172" s="144">
        <v>60</v>
      </c>
      <c r="G172" s="117">
        <v>30</v>
      </c>
      <c r="H172" s="141"/>
      <c r="I172" s="141"/>
      <c r="J172" s="141">
        <f t="shared" si="38"/>
        <v>0</v>
      </c>
      <c r="K172" s="141">
        <f t="shared" si="39"/>
        <v>0</v>
      </c>
      <c r="L172" s="163">
        <f t="shared" si="40"/>
        <v>0</v>
      </c>
      <c r="M172" s="163">
        <f t="shared" si="41"/>
        <v>0</v>
      </c>
      <c r="N172" s="141">
        <f t="shared" si="42"/>
        <v>0</v>
      </c>
      <c r="O172" s="141">
        <f t="shared" si="43"/>
        <v>0</v>
      </c>
    </row>
    <row r="173" spans="1:15" ht="22.5" customHeight="1" x14ac:dyDescent="0.3">
      <c r="A173" s="209"/>
      <c r="B173" s="219"/>
      <c r="C173" s="19" t="s">
        <v>18</v>
      </c>
      <c r="D173" s="16">
        <v>1</v>
      </c>
      <c r="E173" s="18" t="s">
        <v>7</v>
      </c>
      <c r="F173" s="144">
        <v>60</v>
      </c>
      <c r="G173" s="117">
        <v>30</v>
      </c>
      <c r="H173" s="141"/>
      <c r="I173" s="141"/>
      <c r="J173" s="141">
        <f t="shared" si="38"/>
        <v>0</v>
      </c>
      <c r="K173" s="141">
        <f t="shared" si="39"/>
        <v>0</v>
      </c>
      <c r="L173" s="163">
        <f t="shared" si="40"/>
        <v>0</v>
      </c>
      <c r="M173" s="163">
        <f t="shared" si="41"/>
        <v>0</v>
      </c>
      <c r="N173" s="141">
        <f t="shared" si="42"/>
        <v>0</v>
      </c>
      <c r="O173" s="141">
        <f t="shared" si="43"/>
        <v>0</v>
      </c>
    </row>
    <row r="174" spans="1:15" ht="22.5" customHeight="1" thickBot="1" x14ac:dyDescent="0.35">
      <c r="A174" s="209"/>
      <c r="B174" s="220"/>
      <c r="C174" s="20" t="s">
        <v>19</v>
      </c>
      <c r="D174" s="16">
        <v>1</v>
      </c>
      <c r="E174" s="18" t="s">
        <v>7</v>
      </c>
      <c r="F174" s="144">
        <v>60</v>
      </c>
      <c r="G174" s="117">
        <v>30</v>
      </c>
      <c r="H174" s="141"/>
      <c r="I174" s="141"/>
      <c r="J174" s="141">
        <f t="shared" si="38"/>
        <v>0</v>
      </c>
      <c r="K174" s="141">
        <f t="shared" si="39"/>
        <v>0</v>
      </c>
      <c r="L174" s="163">
        <f t="shared" si="40"/>
        <v>0</v>
      </c>
      <c r="M174" s="163">
        <f t="shared" si="41"/>
        <v>0</v>
      </c>
      <c r="N174" s="141">
        <f t="shared" si="42"/>
        <v>0</v>
      </c>
      <c r="O174" s="141">
        <f t="shared" si="43"/>
        <v>0</v>
      </c>
    </row>
    <row r="175" spans="1:15" ht="22.5" customHeight="1" x14ac:dyDescent="0.3">
      <c r="A175" s="209">
        <v>7</v>
      </c>
      <c r="B175" s="218" t="s">
        <v>20</v>
      </c>
      <c r="C175" s="11" t="s">
        <v>6</v>
      </c>
      <c r="D175" s="16">
        <v>26</v>
      </c>
      <c r="E175" s="137" t="s">
        <v>7</v>
      </c>
      <c r="F175" s="144">
        <v>1560</v>
      </c>
      <c r="G175" s="117">
        <v>780</v>
      </c>
      <c r="H175" s="141"/>
      <c r="I175" s="141"/>
      <c r="J175" s="141">
        <f t="shared" si="38"/>
        <v>0</v>
      </c>
      <c r="K175" s="141">
        <f t="shared" si="39"/>
        <v>0</v>
      </c>
      <c r="L175" s="163">
        <f t="shared" si="40"/>
        <v>0</v>
      </c>
      <c r="M175" s="163">
        <f t="shared" si="41"/>
        <v>0</v>
      </c>
      <c r="N175" s="141">
        <f t="shared" si="42"/>
        <v>0</v>
      </c>
      <c r="O175" s="141">
        <f t="shared" si="43"/>
        <v>0</v>
      </c>
    </row>
    <row r="176" spans="1:15" ht="22.5" customHeight="1" x14ac:dyDescent="0.3">
      <c r="A176" s="209"/>
      <c r="B176" s="219"/>
      <c r="C176" s="15" t="s">
        <v>8</v>
      </c>
      <c r="D176" s="16">
        <v>21</v>
      </c>
      <c r="E176" s="137" t="s">
        <v>7</v>
      </c>
      <c r="F176" s="144">
        <v>1260</v>
      </c>
      <c r="G176" s="117">
        <v>630</v>
      </c>
      <c r="H176" s="141"/>
      <c r="I176" s="141"/>
      <c r="J176" s="141">
        <f t="shared" si="38"/>
        <v>0</v>
      </c>
      <c r="K176" s="141">
        <f t="shared" si="39"/>
        <v>0</v>
      </c>
      <c r="L176" s="163">
        <f t="shared" si="40"/>
        <v>0</v>
      </c>
      <c r="M176" s="163">
        <f t="shared" si="41"/>
        <v>0</v>
      </c>
      <c r="N176" s="141">
        <f t="shared" si="42"/>
        <v>0</v>
      </c>
      <c r="O176" s="141">
        <f t="shared" si="43"/>
        <v>0</v>
      </c>
    </row>
    <row r="177" spans="1:15" ht="22.5" customHeight="1" x14ac:dyDescent="0.3">
      <c r="A177" s="209"/>
      <c r="B177" s="219"/>
      <c r="C177" s="11" t="s">
        <v>9</v>
      </c>
      <c r="D177" s="16">
        <v>14</v>
      </c>
      <c r="E177" s="137" t="s">
        <v>7</v>
      </c>
      <c r="F177" s="144">
        <v>840</v>
      </c>
      <c r="G177" s="117">
        <v>420</v>
      </c>
      <c r="H177" s="141"/>
      <c r="I177" s="141"/>
      <c r="J177" s="141">
        <f t="shared" si="38"/>
        <v>0</v>
      </c>
      <c r="K177" s="141">
        <f t="shared" si="39"/>
        <v>0</v>
      </c>
      <c r="L177" s="163">
        <f t="shared" si="40"/>
        <v>0</v>
      </c>
      <c r="M177" s="163">
        <f t="shared" si="41"/>
        <v>0</v>
      </c>
      <c r="N177" s="141">
        <f t="shared" si="42"/>
        <v>0</v>
      </c>
      <c r="O177" s="141">
        <f t="shared" si="43"/>
        <v>0</v>
      </c>
    </row>
    <row r="178" spans="1:15" ht="22.5" customHeight="1" x14ac:dyDescent="0.3">
      <c r="A178" s="209"/>
      <c r="B178" s="220"/>
      <c r="C178" s="11" t="s">
        <v>10</v>
      </c>
      <c r="D178" s="16">
        <v>6</v>
      </c>
      <c r="E178" s="137" t="s">
        <v>11</v>
      </c>
      <c r="F178" s="144">
        <v>360</v>
      </c>
      <c r="G178" s="117">
        <v>180</v>
      </c>
      <c r="H178" s="141"/>
      <c r="I178" s="141"/>
      <c r="J178" s="141">
        <f t="shared" si="38"/>
        <v>0</v>
      </c>
      <c r="K178" s="141">
        <f t="shared" si="39"/>
        <v>0</v>
      </c>
      <c r="L178" s="163">
        <f t="shared" si="40"/>
        <v>0</v>
      </c>
      <c r="M178" s="163">
        <f t="shared" si="41"/>
        <v>0</v>
      </c>
      <c r="N178" s="141">
        <f t="shared" si="42"/>
        <v>0</v>
      </c>
      <c r="O178" s="141">
        <f t="shared" si="43"/>
        <v>0</v>
      </c>
    </row>
    <row r="179" spans="1:15" ht="55.2" x14ac:dyDescent="0.3">
      <c r="A179" s="140">
        <v>8</v>
      </c>
      <c r="B179" s="22" t="s">
        <v>21</v>
      </c>
      <c r="C179" s="11" t="s">
        <v>6</v>
      </c>
      <c r="D179" s="16">
        <v>1</v>
      </c>
      <c r="E179" s="18" t="s">
        <v>22</v>
      </c>
      <c r="F179" s="144">
        <v>36</v>
      </c>
      <c r="G179" s="117">
        <v>18</v>
      </c>
      <c r="H179" s="141"/>
      <c r="I179" s="141"/>
      <c r="J179" s="141">
        <f t="shared" si="38"/>
        <v>0</v>
      </c>
      <c r="K179" s="141">
        <f t="shared" si="39"/>
        <v>0</v>
      </c>
      <c r="L179" s="163">
        <f t="shared" si="40"/>
        <v>0</v>
      </c>
      <c r="M179" s="163">
        <f t="shared" si="41"/>
        <v>0</v>
      </c>
      <c r="N179" s="141">
        <f t="shared" si="42"/>
        <v>0</v>
      </c>
      <c r="O179" s="141">
        <f t="shared" si="43"/>
        <v>0</v>
      </c>
    </row>
    <row r="180" spans="1:15" ht="21" customHeight="1" x14ac:dyDescent="0.3">
      <c r="A180" s="209">
        <v>9</v>
      </c>
      <c r="B180" s="218" t="s">
        <v>23</v>
      </c>
      <c r="C180" s="11" t="s">
        <v>6</v>
      </c>
      <c r="D180" s="16">
        <v>2</v>
      </c>
      <c r="E180" s="137" t="s">
        <v>7</v>
      </c>
      <c r="F180" s="144">
        <v>120</v>
      </c>
      <c r="G180" s="117">
        <v>60</v>
      </c>
      <c r="H180" s="141"/>
      <c r="I180" s="141"/>
      <c r="J180" s="141">
        <f t="shared" si="38"/>
        <v>0</v>
      </c>
      <c r="K180" s="141">
        <f t="shared" si="39"/>
        <v>0</v>
      </c>
      <c r="L180" s="163">
        <f t="shared" si="40"/>
        <v>0</v>
      </c>
      <c r="M180" s="163">
        <f t="shared" si="41"/>
        <v>0</v>
      </c>
      <c r="N180" s="141">
        <f t="shared" si="42"/>
        <v>0</v>
      </c>
      <c r="O180" s="141">
        <f t="shared" si="43"/>
        <v>0</v>
      </c>
    </row>
    <row r="181" spans="1:15" ht="21" customHeight="1" x14ac:dyDescent="0.3">
      <c r="A181" s="209"/>
      <c r="B181" s="219"/>
      <c r="C181" s="23" t="s">
        <v>8</v>
      </c>
      <c r="D181" s="24">
        <v>1</v>
      </c>
      <c r="E181" s="137" t="s">
        <v>7</v>
      </c>
      <c r="F181" s="144">
        <v>60</v>
      </c>
      <c r="G181" s="117">
        <v>30</v>
      </c>
      <c r="H181" s="141"/>
      <c r="I181" s="141"/>
      <c r="J181" s="141">
        <f t="shared" si="38"/>
        <v>0</v>
      </c>
      <c r="K181" s="141">
        <f t="shared" si="39"/>
        <v>0</v>
      </c>
      <c r="L181" s="163">
        <f t="shared" si="40"/>
        <v>0</v>
      </c>
      <c r="M181" s="163">
        <f t="shared" si="41"/>
        <v>0</v>
      </c>
      <c r="N181" s="141">
        <f t="shared" si="42"/>
        <v>0</v>
      </c>
      <c r="O181" s="141">
        <f t="shared" si="43"/>
        <v>0</v>
      </c>
    </row>
    <row r="182" spans="1:15" ht="21" customHeight="1" x14ac:dyDescent="0.3">
      <c r="A182" s="209"/>
      <c r="B182" s="219"/>
      <c r="C182" s="11" t="s">
        <v>9</v>
      </c>
      <c r="D182" s="16">
        <v>1</v>
      </c>
      <c r="E182" s="137" t="s">
        <v>7</v>
      </c>
      <c r="F182" s="144">
        <v>60</v>
      </c>
      <c r="G182" s="117">
        <v>30</v>
      </c>
      <c r="H182" s="141"/>
      <c r="I182" s="141"/>
      <c r="J182" s="141">
        <f t="shared" si="38"/>
        <v>0</v>
      </c>
      <c r="K182" s="141">
        <f t="shared" si="39"/>
        <v>0</v>
      </c>
      <c r="L182" s="163">
        <f t="shared" si="40"/>
        <v>0</v>
      </c>
      <c r="M182" s="163">
        <f t="shared" si="41"/>
        <v>0</v>
      </c>
      <c r="N182" s="141">
        <f t="shared" si="42"/>
        <v>0</v>
      </c>
      <c r="O182" s="141">
        <f t="shared" si="43"/>
        <v>0</v>
      </c>
    </row>
    <row r="183" spans="1:15" ht="21" customHeight="1" x14ac:dyDescent="0.3">
      <c r="A183" s="209"/>
      <c r="B183" s="220"/>
      <c r="C183" s="11" t="s">
        <v>10</v>
      </c>
      <c r="D183" s="16">
        <v>1</v>
      </c>
      <c r="E183" s="137" t="s">
        <v>11</v>
      </c>
      <c r="F183" s="144">
        <v>12</v>
      </c>
      <c r="G183" s="117">
        <v>6</v>
      </c>
      <c r="H183" s="141"/>
      <c r="I183" s="141"/>
      <c r="J183" s="141">
        <f t="shared" si="38"/>
        <v>0</v>
      </c>
      <c r="K183" s="141">
        <f t="shared" si="39"/>
        <v>0</v>
      </c>
      <c r="L183" s="163">
        <f t="shared" si="40"/>
        <v>0</v>
      </c>
      <c r="M183" s="163">
        <f t="shared" si="41"/>
        <v>0</v>
      </c>
      <c r="N183" s="141">
        <f t="shared" si="42"/>
        <v>0</v>
      </c>
      <c r="O183" s="141">
        <f t="shared" si="43"/>
        <v>0</v>
      </c>
    </row>
    <row r="184" spans="1:15" ht="21" customHeight="1" x14ac:dyDescent="0.3">
      <c r="A184" s="209">
        <v>10</v>
      </c>
      <c r="B184" s="218" t="s">
        <v>24</v>
      </c>
      <c r="C184" s="11" t="s">
        <v>6</v>
      </c>
      <c r="D184" s="16">
        <v>2</v>
      </c>
      <c r="E184" s="137" t="s">
        <v>7</v>
      </c>
      <c r="F184" s="144">
        <v>120</v>
      </c>
      <c r="G184" s="117">
        <v>60</v>
      </c>
      <c r="H184" s="141"/>
      <c r="I184" s="141"/>
      <c r="J184" s="141">
        <f t="shared" si="38"/>
        <v>0</v>
      </c>
      <c r="K184" s="141">
        <f t="shared" si="39"/>
        <v>0</v>
      </c>
      <c r="L184" s="163">
        <f t="shared" si="40"/>
        <v>0</v>
      </c>
      <c r="M184" s="163">
        <f t="shared" si="41"/>
        <v>0</v>
      </c>
      <c r="N184" s="141">
        <f t="shared" si="42"/>
        <v>0</v>
      </c>
      <c r="O184" s="141">
        <f t="shared" si="43"/>
        <v>0</v>
      </c>
    </row>
    <row r="185" spans="1:15" ht="21" customHeight="1" x14ac:dyDescent="0.3">
      <c r="A185" s="209"/>
      <c r="B185" s="219"/>
      <c r="C185" s="15" t="s">
        <v>8</v>
      </c>
      <c r="D185" s="16">
        <v>2</v>
      </c>
      <c r="E185" s="137" t="s">
        <v>7</v>
      </c>
      <c r="F185" s="144">
        <v>120</v>
      </c>
      <c r="G185" s="117">
        <v>60</v>
      </c>
      <c r="H185" s="141"/>
      <c r="I185" s="141"/>
      <c r="J185" s="141">
        <f t="shared" si="38"/>
        <v>0</v>
      </c>
      <c r="K185" s="141">
        <f t="shared" si="39"/>
        <v>0</v>
      </c>
      <c r="L185" s="163">
        <f t="shared" si="40"/>
        <v>0</v>
      </c>
      <c r="M185" s="163">
        <f t="shared" si="41"/>
        <v>0</v>
      </c>
      <c r="N185" s="141">
        <f t="shared" si="42"/>
        <v>0</v>
      </c>
      <c r="O185" s="141">
        <f t="shared" si="43"/>
        <v>0</v>
      </c>
    </row>
    <row r="186" spans="1:15" ht="21" customHeight="1" x14ac:dyDescent="0.3">
      <c r="A186" s="209"/>
      <c r="B186" s="219"/>
      <c r="C186" s="11" t="s">
        <v>9</v>
      </c>
      <c r="D186" s="16">
        <v>1</v>
      </c>
      <c r="E186" s="137" t="s">
        <v>7</v>
      </c>
      <c r="F186" s="144">
        <v>60</v>
      </c>
      <c r="G186" s="117">
        <v>30</v>
      </c>
      <c r="H186" s="141"/>
      <c r="I186" s="141"/>
      <c r="J186" s="141">
        <f t="shared" si="38"/>
        <v>0</v>
      </c>
      <c r="K186" s="141">
        <f t="shared" si="39"/>
        <v>0</v>
      </c>
      <c r="L186" s="163">
        <f t="shared" si="40"/>
        <v>0</v>
      </c>
      <c r="M186" s="163">
        <f t="shared" si="41"/>
        <v>0</v>
      </c>
      <c r="N186" s="141">
        <f t="shared" si="42"/>
        <v>0</v>
      </c>
      <c r="O186" s="141">
        <f t="shared" si="43"/>
        <v>0</v>
      </c>
    </row>
    <row r="187" spans="1:15" ht="21" customHeight="1" x14ac:dyDescent="0.3">
      <c r="A187" s="209"/>
      <c r="B187" s="220"/>
      <c r="C187" s="11" t="s">
        <v>10</v>
      </c>
      <c r="D187" s="16">
        <v>1</v>
      </c>
      <c r="E187" s="137" t="s">
        <v>11</v>
      </c>
      <c r="F187" s="144">
        <v>12</v>
      </c>
      <c r="G187" s="117">
        <v>6</v>
      </c>
      <c r="H187" s="141"/>
      <c r="I187" s="141"/>
      <c r="J187" s="141">
        <f t="shared" si="38"/>
        <v>0</v>
      </c>
      <c r="K187" s="141">
        <f t="shared" si="39"/>
        <v>0</v>
      </c>
      <c r="L187" s="163">
        <f t="shared" si="40"/>
        <v>0</v>
      </c>
      <c r="M187" s="163">
        <f t="shared" si="41"/>
        <v>0</v>
      </c>
      <c r="N187" s="141">
        <f t="shared" si="42"/>
        <v>0</v>
      </c>
      <c r="O187" s="141">
        <f t="shared" si="43"/>
        <v>0</v>
      </c>
    </row>
    <row r="188" spans="1:15" ht="21" customHeight="1" x14ac:dyDescent="0.3">
      <c r="A188" s="209">
        <v>11</v>
      </c>
      <c r="B188" s="217" t="s">
        <v>25</v>
      </c>
      <c r="C188" s="11" t="s">
        <v>6</v>
      </c>
      <c r="D188" s="16">
        <v>2</v>
      </c>
      <c r="E188" s="137" t="s">
        <v>7</v>
      </c>
      <c r="F188" s="144">
        <v>120</v>
      </c>
      <c r="G188" s="117">
        <v>60</v>
      </c>
      <c r="H188" s="141"/>
      <c r="I188" s="141"/>
      <c r="J188" s="141">
        <f>SUM(F188*H188)</f>
        <v>0</v>
      </c>
      <c r="K188" s="141">
        <f>SUM(F188*I188)</f>
        <v>0</v>
      </c>
      <c r="L188" s="163">
        <f>SUM(G188*H188)</f>
        <v>0</v>
      </c>
      <c r="M188" s="163">
        <f>SUM(G188*I188)</f>
        <v>0</v>
      </c>
      <c r="N188" s="141">
        <f>SUM(J188+L188)</f>
        <v>0</v>
      </c>
      <c r="O188" s="141">
        <f>SUM(K188+M188)</f>
        <v>0</v>
      </c>
    </row>
    <row r="189" spans="1:15" ht="21" customHeight="1" x14ac:dyDescent="0.3">
      <c r="A189" s="209"/>
      <c r="B189" s="217"/>
      <c r="C189" s="15" t="s">
        <v>8</v>
      </c>
      <c r="D189" s="16">
        <v>2</v>
      </c>
      <c r="E189" s="137" t="s">
        <v>7</v>
      </c>
      <c r="F189" s="144">
        <v>120</v>
      </c>
      <c r="G189" s="117">
        <v>60</v>
      </c>
      <c r="H189" s="141"/>
      <c r="I189" s="141"/>
      <c r="J189" s="141">
        <f t="shared" ref="J189" si="44">SUM(F189*H189)</f>
        <v>0</v>
      </c>
      <c r="K189" s="141">
        <f t="shared" ref="K189:K190" si="45">SUM(F189*I189)</f>
        <v>0</v>
      </c>
      <c r="L189" s="163">
        <f t="shared" ref="L189:L190" si="46">SUM(G189*H189)</f>
        <v>0</v>
      </c>
      <c r="M189" s="163">
        <f t="shared" ref="M189:M190" si="47">SUM(G189*I189)</f>
        <v>0</v>
      </c>
      <c r="N189" s="141">
        <f t="shared" ref="N189:N190" si="48">SUM(J189+L189)</f>
        <v>0</v>
      </c>
      <c r="O189" s="141">
        <f t="shared" ref="O189:O190" si="49">SUM(K189+M189)</f>
        <v>0</v>
      </c>
    </row>
    <row r="190" spans="1:15" ht="21" customHeight="1" x14ac:dyDescent="0.3">
      <c r="A190" s="209"/>
      <c r="B190" s="217"/>
      <c r="C190" s="11" t="s">
        <v>9</v>
      </c>
      <c r="D190" s="16">
        <v>1</v>
      </c>
      <c r="E190" s="137" t="s">
        <v>7</v>
      </c>
      <c r="F190" s="144">
        <v>60</v>
      </c>
      <c r="G190" s="117">
        <v>30</v>
      </c>
      <c r="H190" s="141"/>
      <c r="I190" s="141"/>
      <c r="J190" s="141">
        <f>SUM(F190*H190)</f>
        <v>0</v>
      </c>
      <c r="K190" s="141">
        <f t="shared" si="45"/>
        <v>0</v>
      </c>
      <c r="L190" s="163">
        <f t="shared" si="46"/>
        <v>0</v>
      </c>
      <c r="M190" s="163">
        <f t="shared" si="47"/>
        <v>0</v>
      </c>
      <c r="N190" s="141">
        <f t="shared" si="48"/>
        <v>0</v>
      </c>
      <c r="O190" s="141">
        <f t="shared" si="49"/>
        <v>0</v>
      </c>
    </row>
    <row r="191" spans="1:15" ht="21" customHeight="1" x14ac:dyDescent="0.3">
      <c r="A191" s="209"/>
      <c r="B191" s="217"/>
      <c r="C191" s="11" t="s">
        <v>10</v>
      </c>
      <c r="D191" s="16">
        <v>1</v>
      </c>
      <c r="E191" s="137" t="s">
        <v>11</v>
      </c>
      <c r="F191" s="144">
        <v>12</v>
      </c>
      <c r="G191" s="117">
        <v>6</v>
      </c>
      <c r="H191" s="141"/>
      <c r="I191" s="141"/>
      <c r="J191" s="141">
        <f t="shared" ref="J191:J210" si="50">SUM(F191*H191)</f>
        <v>0</v>
      </c>
      <c r="K191" s="141">
        <f>SUM(F191*I191)</f>
        <v>0</v>
      </c>
      <c r="L191" s="163">
        <f>SUM(G191*H191)</f>
        <v>0</v>
      </c>
      <c r="M191" s="163">
        <f>SUM(G191*I191)</f>
        <v>0</v>
      </c>
      <c r="N191" s="141">
        <f>SUM(J191+L191)</f>
        <v>0</v>
      </c>
      <c r="O191" s="141">
        <f>SUM(K191+M191)</f>
        <v>0</v>
      </c>
    </row>
    <row r="192" spans="1:15" ht="41.4" x14ac:dyDescent="0.3">
      <c r="A192" s="140">
        <v>12</v>
      </c>
      <c r="B192" s="22" t="s">
        <v>26</v>
      </c>
      <c r="C192" s="11" t="s">
        <v>6</v>
      </c>
      <c r="D192" s="16">
        <v>1</v>
      </c>
      <c r="E192" s="137" t="s">
        <v>7</v>
      </c>
      <c r="F192" s="144">
        <v>60</v>
      </c>
      <c r="G192" s="117">
        <v>30</v>
      </c>
      <c r="H192" s="141"/>
      <c r="I192" s="141"/>
      <c r="J192" s="141">
        <f t="shared" si="50"/>
        <v>0</v>
      </c>
      <c r="K192" s="141">
        <f t="shared" ref="K192:K210" si="51">SUM(F192*I192)</f>
        <v>0</v>
      </c>
      <c r="L192" s="163">
        <f t="shared" ref="L192:L210" si="52">SUM(G192*H192)</f>
        <v>0</v>
      </c>
      <c r="M192" s="163">
        <f t="shared" ref="M192:M210" si="53">SUM(G192*I192)</f>
        <v>0</v>
      </c>
      <c r="N192" s="141">
        <f t="shared" ref="N192:N210" si="54">SUM(J192+L192)</f>
        <v>0</v>
      </c>
      <c r="O192" s="141">
        <f t="shared" ref="O192:O210" si="55">SUM(K192+M192)</f>
        <v>0</v>
      </c>
    </row>
    <row r="193" spans="1:15" ht="21" customHeight="1" x14ac:dyDescent="0.3">
      <c r="A193" s="210">
        <v>13</v>
      </c>
      <c r="B193" s="211" t="s">
        <v>27</v>
      </c>
      <c r="C193" s="11" t="s">
        <v>6</v>
      </c>
      <c r="D193" s="16">
        <v>1</v>
      </c>
      <c r="E193" s="137" t="s">
        <v>7</v>
      </c>
      <c r="F193" s="144">
        <v>60</v>
      </c>
      <c r="G193" s="117">
        <v>30</v>
      </c>
      <c r="H193" s="141"/>
      <c r="I193" s="141"/>
      <c r="J193" s="141">
        <f t="shared" si="50"/>
        <v>0</v>
      </c>
      <c r="K193" s="141">
        <f t="shared" si="51"/>
        <v>0</v>
      </c>
      <c r="L193" s="163">
        <f t="shared" si="52"/>
        <v>0</v>
      </c>
      <c r="M193" s="163">
        <f t="shared" si="53"/>
        <v>0</v>
      </c>
      <c r="N193" s="141">
        <f t="shared" si="54"/>
        <v>0</v>
      </c>
      <c r="O193" s="141">
        <f t="shared" si="55"/>
        <v>0</v>
      </c>
    </row>
    <row r="194" spans="1:15" ht="21" customHeight="1" x14ac:dyDescent="0.3">
      <c r="A194" s="210"/>
      <c r="B194" s="212"/>
      <c r="C194" s="11" t="s">
        <v>28</v>
      </c>
      <c r="D194" s="16">
        <v>1</v>
      </c>
      <c r="E194" s="137" t="s">
        <v>13</v>
      </c>
      <c r="F194" s="144">
        <v>36</v>
      </c>
      <c r="G194" s="117">
        <v>18</v>
      </c>
      <c r="H194" s="141"/>
      <c r="I194" s="141"/>
      <c r="J194" s="141">
        <f t="shared" si="50"/>
        <v>0</v>
      </c>
      <c r="K194" s="141">
        <f t="shared" si="51"/>
        <v>0</v>
      </c>
      <c r="L194" s="163">
        <f t="shared" si="52"/>
        <v>0</v>
      </c>
      <c r="M194" s="163">
        <f t="shared" si="53"/>
        <v>0</v>
      </c>
      <c r="N194" s="141">
        <f t="shared" si="54"/>
        <v>0</v>
      </c>
      <c r="O194" s="141">
        <f t="shared" si="55"/>
        <v>0</v>
      </c>
    </row>
    <row r="195" spans="1:15" ht="21" customHeight="1" x14ac:dyDescent="0.3">
      <c r="A195" s="210"/>
      <c r="B195" s="213"/>
      <c r="C195" s="11" t="s">
        <v>9</v>
      </c>
      <c r="D195" s="16">
        <v>1</v>
      </c>
      <c r="E195" s="137" t="s">
        <v>13</v>
      </c>
      <c r="F195" s="144">
        <v>36</v>
      </c>
      <c r="G195" s="117">
        <v>18</v>
      </c>
      <c r="H195" s="141"/>
      <c r="I195" s="141"/>
      <c r="J195" s="141">
        <f t="shared" si="50"/>
        <v>0</v>
      </c>
      <c r="K195" s="141">
        <f t="shared" si="51"/>
        <v>0</v>
      </c>
      <c r="L195" s="163">
        <f t="shared" si="52"/>
        <v>0</v>
      </c>
      <c r="M195" s="163">
        <f t="shared" si="53"/>
        <v>0</v>
      </c>
      <c r="N195" s="141">
        <f t="shared" si="54"/>
        <v>0</v>
      </c>
      <c r="O195" s="141">
        <f t="shared" si="55"/>
        <v>0</v>
      </c>
    </row>
    <row r="196" spans="1:15" ht="21" customHeight="1" x14ac:dyDescent="0.3">
      <c r="A196" s="214">
        <v>14</v>
      </c>
      <c r="B196" s="211" t="s">
        <v>29</v>
      </c>
      <c r="C196" s="11" t="s">
        <v>6</v>
      </c>
      <c r="D196" s="16">
        <v>1</v>
      </c>
      <c r="E196" s="137" t="s">
        <v>7</v>
      </c>
      <c r="F196" s="144">
        <v>60</v>
      </c>
      <c r="G196" s="117">
        <v>30</v>
      </c>
      <c r="H196" s="141"/>
      <c r="I196" s="141"/>
      <c r="J196" s="141">
        <f t="shared" si="50"/>
        <v>0</v>
      </c>
      <c r="K196" s="141">
        <f t="shared" si="51"/>
        <v>0</v>
      </c>
      <c r="L196" s="163">
        <f t="shared" si="52"/>
        <v>0</v>
      </c>
      <c r="M196" s="163">
        <f t="shared" si="53"/>
        <v>0</v>
      </c>
      <c r="N196" s="141">
        <f t="shared" si="54"/>
        <v>0</v>
      </c>
      <c r="O196" s="141">
        <f t="shared" si="55"/>
        <v>0</v>
      </c>
    </row>
    <row r="197" spans="1:15" ht="21" customHeight="1" x14ac:dyDescent="0.3">
      <c r="A197" s="215"/>
      <c r="B197" s="212"/>
      <c r="C197" s="11" t="s">
        <v>8</v>
      </c>
      <c r="D197" s="16">
        <v>1</v>
      </c>
      <c r="E197" s="137" t="s">
        <v>13</v>
      </c>
      <c r="F197" s="144">
        <v>36</v>
      </c>
      <c r="G197" s="117">
        <v>18</v>
      </c>
      <c r="H197" s="141"/>
      <c r="I197" s="141"/>
      <c r="J197" s="141">
        <f t="shared" si="50"/>
        <v>0</v>
      </c>
      <c r="K197" s="141">
        <f t="shared" si="51"/>
        <v>0</v>
      </c>
      <c r="L197" s="163">
        <f t="shared" si="52"/>
        <v>0</v>
      </c>
      <c r="M197" s="163">
        <f t="shared" si="53"/>
        <v>0</v>
      </c>
      <c r="N197" s="141">
        <f t="shared" si="54"/>
        <v>0</v>
      </c>
      <c r="O197" s="141">
        <f t="shared" si="55"/>
        <v>0</v>
      </c>
    </row>
    <row r="198" spans="1:15" ht="21" customHeight="1" x14ac:dyDescent="0.3">
      <c r="A198" s="216"/>
      <c r="B198" s="213"/>
      <c r="C198" s="11" t="s">
        <v>9</v>
      </c>
      <c r="D198" s="16">
        <v>1</v>
      </c>
      <c r="E198" s="137" t="s">
        <v>13</v>
      </c>
      <c r="F198" s="144">
        <v>36</v>
      </c>
      <c r="G198" s="117">
        <v>18</v>
      </c>
      <c r="H198" s="141"/>
      <c r="I198" s="141"/>
      <c r="J198" s="141">
        <f t="shared" si="50"/>
        <v>0</v>
      </c>
      <c r="K198" s="141">
        <f t="shared" si="51"/>
        <v>0</v>
      </c>
      <c r="L198" s="163">
        <f t="shared" si="52"/>
        <v>0</v>
      </c>
      <c r="M198" s="163">
        <f t="shared" si="53"/>
        <v>0</v>
      </c>
      <c r="N198" s="141">
        <f t="shared" si="54"/>
        <v>0</v>
      </c>
      <c r="O198" s="141">
        <f t="shared" si="55"/>
        <v>0</v>
      </c>
    </row>
    <row r="199" spans="1:15" ht="21" customHeight="1" x14ac:dyDescent="0.3">
      <c r="A199" s="206">
        <v>15</v>
      </c>
      <c r="B199" s="217" t="s">
        <v>40</v>
      </c>
      <c r="C199" s="38" t="s">
        <v>6</v>
      </c>
      <c r="D199" s="49">
        <v>4</v>
      </c>
      <c r="E199" s="137" t="s">
        <v>41</v>
      </c>
      <c r="F199" s="50">
        <v>240</v>
      </c>
      <c r="G199" s="41">
        <v>120</v>
      </c>
      <c r="H199" s="51"/>
      <c r="I199" s="51"/>
      <c r="J199" s="141">
        <f t="shared" si="50"/>
        <v>0</v>
      </c>
      <c r="K199" s="141">
        <f t="shared" si="51"/>
        <v>0</v>
      </c>
      <c r="L199" s="163">
        <f t="shared" si="52"/>
        <v>0</v>
      </c>
      <c r="M199" s="163">
        <f t="shared" si="53"/>
        <v>0</v>
      </c>
      <c r="N199" s="141">
        <f t="shared" si="54"/>
        <v>0</v>
      </c>
      <c r="O199" s="141">
        <f t="shared" si="55"/>
        <v>0</v>
      </c>
    </row>
    <row r="200" spans="1:15" ht="21" customHeight="1" x14ac:dyDescent="0.3">
      <c r="A200" s="207"/>
      <c r="B200" s="217"/>
      <c r="C200" s="42" t="s">
        <v>42</v>
      </c>
      <c r="D200" s="49">
        <v>4</v>
      </c>
      <c r="E200" s="137" t="s">
        <v>41</v>
      </c>
      <c r="F200" s="50">
        <v>240</v>
      </c>
      <c r="G200" s="41">
        <v>120</v>
      </c>
      <c r="H200" s="51"/>
      <c r="I200" s="51"/>
      <c r="J200" s="141">
        <f t="shared" si="50"/>
        <v>0</v>
      </c>
      <c r="K200" s="141">
        <f t="shared" si="51"/>
        <v>0</v>
      </c>
      <c r="L200" s="163">
        <f t="shared" si="52"/>
        <v>0</v>
      </c>
      <c r="M200" s="163">
        <f t="shared" si="53"/>
        <v>0</v>
      </c>
      <c r="N200" s="141">
        <f t="shared" si="54"/>
        <v>0</v>
      </c>
      <c r="O200" s="141">
        <f t="shared" si="55"/>
        <v>0</v>
      </c>
    </row>
    <row r="201" spans="1:15" ht="21" customHeight="1" x14ac:dyDescent="0.3">
      <c r="A201" s="207"/>
      <c r="B201" s="217"/>
      <c r="C201" s="38" t="s">
        <v>43</v>
      </c>
      <c r="D201" s="49">
        <v>4</v>
      </c>
      <c r="E201" s="137" t="s">
        <v>41</v>
      </c>
      <c r="F201" s="50">
        <v>240</v>
      </c>
      <c r="G201" s="41">
        <v>120</v>
      </c>
      <c r="H201" s="51"/>
      <c r="I201" s="51"/>
      <c r="J201" s="141">
        <f t="shared" si="50"/>
        <v>0</v>
      </c>
      <c r="K201" s="141">
        <f t="shared" si="51"/>
        <v>0</v>
      </c>
      <c r="L201" s="163">
        <f t="shared" si="52"/>
        <v>0</v>
      </c>
      <c r="M201" s="163">
        <f t="shared" si="53"/>
        <v>0</v>
      </c>
      <c r="N201" s="141">
        <f t="shared" si="54"/>
        <v>0</v>
      </c>
      <c r="O201" s="141">
        <f t="shared" si="55"/>
        <v>0</v>
      </c>
    </row>
    <row r="202" spans="1:15" ht="21" customHeight="1" x14ac:dyDescent="0.3">
      <c r="A202" s="208"/>
      <c r="B202" s="217"/>
      <c r="C202" s="38" t="s">
        <v>10</v>
      </c>
      <c r="D202" s="24">
        <v>1</v>
      </c>
      <c r="E202" s="137" t="s">
        <v>11</v>
      </c>
      <c r="F202" s="50">
        <v>12</v>
      </c>
      <c r="G202" s="41">
        <v>6</v>
      </c>
      <c r="H202" s="51"/>
      <c r="I202" s="51"/>
      <c r="J202" s="141">
        <f t="shared" si="50"/>
        <v>0</v>
      </c>
      <c r="K202" s="141">
        <f t="shared" si="51"/>
        <v>0</v>
      </c>
      <c r="L202" s="163">
        <f t="shared" si="52"/>
        <v>0</v>
      </c>
      <c r="M202" s="163">
        <f t="shared" si="53"/>
        <v>0</v>
      </c>
      <c r="N202" s="141">
        <f t="shared" si="54"/>
        <v>0</v>
      </c>
      <c r="O202" s="141">
        <f t="shared" si="55"/>
        <v>0</v>
      </c>
    </row>
    <row r="203" spans="1:15" ht="21" customHeight="1" x14ac:dyDescent="0.3">
      <c r="A203" s="202">
        <v>16</v>
      </c>
      <c r="B203" s="203" t="s">
        <v>44</v>
      </c>
      <c r="C203" s="38" t="s">
        <v>45</v>
      </c>
      <c r="D203" s="24">
        <v>1</v>
      </c>
      <c r="E203" s="137" t="s">
        <v>41</v>
      </c>
      <c r="F203" s="50">
        <v>60</v>
      </c>
      <c r="G203" s="41">
        <v>30</v>
      </c>
      <c r="H203" s="51"/>
      <c r="I203" s="51"/>
      <c r="J203" s="141">
        <f t="shared" si="50"/>
        <v>0</v>
      </c>
      <c r="K203" s="141">
        <f t="shared" si="51"/>
        <v>0</v>
      </c>
      <c r="L203" s="163">
        <f t="shared" si="52"/>
        <v>0</v>
      </c>
      <c r="M203" s="163">
        <f t="shared" si="53"/>
        <v>0</v>
      </c>
      <c r="N203" s="141">
        <f t="shared" si="54"/>
        <v>0</v>
      </c>
      <c r="O203" s="141">
        <f t="shared" si="55"/>
        <v>0</v>
      </c>
    </row>
    <row r="204" spans="1:15" ht="21" customHeight="1" x14ac:dyDescent="0.3">
      <c r="A204" s="202"/>
      <c r="B204" s="204"/>
      <c r="C204" s="42" t="s">
        <v>46</v>
      </c>
      <c r="D204" s="24">
        <v>1</v>
      </c>
      <c r="E204" s="137" t="s">
        <v>41</v>
      </c>
      <c r="F204" s="50">
        <v>60</v>
      </c>
      <c r="G204" s="41">
        <v>30</v>
      </c>
      <c r="H204" s="51"/>
      <c r="I204" s="51"/>
      <c r="J204" s="141">
        <f t="shared" si="50"/>
        <v>0</v>
      </c>
      <c r="K204" s="141">
        <f t="shared" si="51"/>
        <v>0</v>
      </c>
      <c r="L204" s="163">
        <f t="shared" si="52"/>
        <v>0</v>
      </c>
      <c r="M204" s="163">
        <f t="shared" si="53"/>
        <v>0</v>
      </c>
      <c r="N204" s="141">
        <f t="shared" si="54"/>
        <v>0</v>
      </c>
      <c r="O204" s="141">
        <f t="shared" si="55"/>
        <v>0</v>
      </c>
    </row>
    <row r="205" spans="1:15" ht="21" customHeight="1" x14ac:dyDescent="0.3">
      <c r="A205" s="202"/>
      <c r="B205" s="204"/>
      <c r="C205" s="38" t="s">
        <v>19</v>
      </c>
      <c r="D205" s="24">
        <v>1</v>
      </c>
      <c r="E205" s="137" t="s">
        <v>41</v>
      </c>
      <c r="F205" s="50">
        <v>60</v>
      </c>
      <c r="G205" s="41">
        <v>30</v>
      </c>
      <c r="H205" s="51"/>
      <c r="I205" s="51"/>
      <c r="J205" s="141">
        <f t="shared" si="50"/>
        <v>0</v>
      </c>
      <c r="K205" s="141">
        <f t="shared" si="51"/>
        <v>0</v>
      </c>
      <c r="L205" s="163">
        <f t="shared" si="52"/>
        <v>0</v>
      </c>
      <c r="M205" s="163">
        <f t="shared" si="53"/>
        <v>0</v>
      </c>
      <c r="N205" s="141">
        <f t="shared" si="54"/>
        <v>0</v>
      </c>
      <c r="O205" s="141">
        <f t="shared" si="55"/>
        <v>0</v>
      </c>
    </row>
    <row r="206" spans="1:15" ht="21" customHeight="1" x14ac:dyDescent="0.3">
      <c r="A206" s="202"/>
      <c r="B206" s="205"/>
      <c r="C206" s="38" t="s">
        <v>47</v>
      </c>
      <c r="D206" s="24">
        <v>1</v>
      </c>
      <c r="E206" s="137" t="s">
        <v>11</v>
      </c>
      <c r="F206" s="50">
        <v>12</v>
      </c>
      <c r="G206" s="41">
        <v>6</v>
      </c>
      <c r="H206" s="51"/>
      <c r="I206" s="51"/>
      <c r="J206" s="141">
        <f t="shared" si="50"/>
        <v>0</v>
      </c>
      <c r="K206" s="141">
        <f t="shared" si="51"/>
        <v>0</v>
      </c>
      <c r="L206" s="163">
        <f t="shared" si="52"/>
        <v>0</v>
      </c>
      <c r="M206" s="163">
        <f t="shared" si="53"/>
        <v>0</v>
      </c>
      <c r="N206" s="141">
        <f t="shared" si="54"/>
        <v>0</v>
      </c>
      <c r="O206" s="141">
        <f t="shared" si="55"/>
        <v>0</v>
      </c>
    </row>
    <row r="207" spans="1:15" ht="21" customHeight="1" x14ac:dyDescent="0.3">
      <c r="A207" s="206">
        <v>17</v>
      </c>
      <c r="B207" s="209" t="s">
        <v>37</v>
      </c>
      <c r="C207" s="38" t="s">
        <v>6</v>
      </c>
      <c r="D207" s="39">
        <v>8</v>
      </c>
      <c r="E207" s="137" t="s">
        <v>7</v>
      </c>
      <c r="F207" s="40">
        <v>480</v>
      </c>
      <c r="G207" s="41">
        <v>240</v>
      </c>
      <c r="H207" s="51"/>
      <c r="I207" s="51"/>
      <c r="J207" s="141">
        <f t="shared" si="50"/>
        <v>0</v>
      </c>
      <c r="K207" s="141">
        <f t="shared" si="51"/>
        <v>0</v>
      </c>
      <c r="L207" s="163">
        <f t="shared" si="52"/>
        <v>0</v>
      </c>
      <c r="M207" s="163">
        <f t="shared" si="53"/>
        <v>0</v>
      </c>
      <c r="N207" s="141">
        <f t="shared" si="54"/>
        <v>0</v>
      </c>
      <c r="O207" s="141">
        <f t="shared" si="55"/>
        <v>0</v>
      </c>
    </row>
    <row r="208" spans="1:15" ht="21" customHeight="1" x14ac:dyDescent="0.3">
      <c r="A208" s="207"/>
      <c r="B208" s="209"/>
      <c r="C208" s="42" t="s">
        <v>8</v>
      </c>
      <c r="D208" s="39">
        <v>4</v>
      </c>
      <c r="E208" s="137" t="s">
        <v>7</v>
      </c>
      <c r="F208" s="40">
        <v>240</v>
      </c>
      <c r="G208" s="41">
        <v>120</v>
      </c>
      <c r="H208" s="51"/>
      <c r="I208" s="51"/>
      <c r="J208" s="141">
        <f t="shared" si="50"/>
        <v>0</v>
      </c>
      <c r="K208" s="141">
        <f t="shared" si="51"/>
        <v>0</v>
      </c>
      <c r="L208" s="163">
        <f t="shared" si="52"/>
        <v>0</v>
      </c>
      <c r="M208" s="163">
        <f t="shared" si="53"/>
        <v>0</v>
      </c>
      <c r="N208" s="141">
        <f t="shared" si="54"/>
        <v>0</v>
      </c>
      <c r="O208" s="141">
        <f t="shared" si="55"/>
        <v>0</v>
      </c>
    </row>
    <row r="209" spans="1:15" ht="21" customHeight="1" x14ac:dyDescent="0.3">
      <c r="A209" s="207"/>
      <c r="B209" s="209"/>
      <c r="C209" s="38" t="s">
        <v>9</v>
      </c>
      <c r="D209" s="39">
        <v>3</v>
      </c>
      <c r="E209" s="137" t="s">
        <v>7</v>
      </c>
      <c r="F209" s="40">
        <v>180</v>
      </c>
      <c r="G209" s="41">
        <v>90</v>
      </c>
      <c r="H209" s="51"/>
      <c r="I209" s="51"/>
      <c r="J209" s="141">
        <f t="shared" si="50"/>
        <v>0</v>
      </c>
      <c r="K209" s="141">
        <f t="shared" si="51"/>
        <v>0</v>
      </c>
      <c r="L209" s="163">
        <f t="shared" si="52"/>
        <v>0</v>
      </c>
      <c r="M209" s="163">
        <f t="shared" si="53"/>
        <v>0</v>
      </c>
      <c r="N209" s="141">
        <f t="shared" si="54"/>
        <v>0</v>
      </c>
      <c r="O209" s="141">
        <f t="shared" si="55"/>
        <v>0</v>
      </c>
    </row>
    <row r="210" spans="1:15" ht="21" customHeight="1" x14ac:dyDescent="0.3">
      <c r="A210" s="208"/>
      <c r="B210" s="209"/>
      <c r="C210" s="38" t="s">
        <v>10</v>
      </c>
      <c r="D210" s="43">
        <v>1</v>
      </c>
      <c r="E210" s="137" t="s">
        <v>11</v>
      </c>
      <c r="F210" s="40">
        <v>12</v>
      </c>
      <c r="G210" s="41">
        <v>6</v>
      </c>
      <c r="H210" s="51"/>
      <c r="I210" s="51"/>
      <c r="J210" s="141">
        <f t="shared" si="50"/>
        <v>0</v>
      </c>
      <c r="K210" s="141">
        <f t="shared" si="51"/>
        <v>0</v>
      </c>
      <c r="L210" s="163">
        <f t="shared" si="52"/>
        <v>0</v>
      </c>
      <c r="M210" s="163">
        <f t="shared" si="53"/>
        <v>0</v>
      </c>
      <c r="N210" s="141">
        <f t="shared" si="54"/>
        <v>0</v>
      </c>
      <c r="O210" s="141">
        <f t="shared" si="55"/>
        <v>0</v>
      </c>
    </row>
    <row r="211" spans="1:15" ht="41.25" customHeight="1" x14ac:dyDescent="0.3">
      <c r="A211" s="199" t="s">
        <v>30</v>
      </c>
      <c r="B211" s="200"/>
      <c r="C211" s="201"/>
      <c r="D211" s="40">
        <f>SUM(D155:D210)</f>
        <v>151</v>
      </c>
      <c r="E211" s="44" t="s">
        <v>38</v>
      </c>
      <c r="F211" s="40">
        <f>SUM(F155:F210)</f>
        <v>8268</v>
      </c>
      <c r="G211" s="45">
        <f>SUM(G155:G210)</f>
        <v>4134</v>
      </c>
      <c r="H211" s="119" t="s">
        <v>38</v>
      </c>
      <c r="I211" s="119" t="s">
        <v>38</v>
      </c>
      <c r="J211" s="119">
        <f t="shared" ref="J211:O211" si="56">SUM(J155:J210)</f>
        <v>0</v>
      </c>
      <c r="K211" s="119">
        <f t="shared" si="56"/>
        <v>0</v>
      </c>
      <c r="L211" s="45">
        <f t="shared" si="56"/>
        <v>0</v>
      </c>
      <c r="M211" s="45">
        <f t="shared" si="56"/>
        <v>0</v>
      </c>
      <c r="N211" s="119">
        <f t="shared" si="56"/>
        <v>0</v>
      </c>
      <c r="O211" s="119">
        <f t="shared" si="56"/>
        <v>0</v>
      </c>
    </row>
    <row r="212" spans="1:15" ht="11.25" customHeight="1" x14ac:dyDescent="0.3">
      <c r="A212" s="108"/>
      <c r="B212" s="108"/>
      <c r="C212" s="109"/>
      <c r="D212" s="110"/>
      <c r="E212" s="111"/>
      <c r="F212" s="112"/>
      <c r="G212" s="37"/>
      <c r="H212" s="113"/>
      <c r="I212" s="113"/>
      <c r="J212" s="114"/>
      <c r="K212" s="114"/>
      <c r="L212" s="37"/>
      <c r="M212" s="37"/>
      <c r="N212" s="114"/>
      <c r="O212" s="114"/>
    </row>
    <row r="213" spans="1:15" ht="21" x14ac:dyDescent="0.4">
      <c r="A213" s="54" t="s">
        <v>155</v>
      </c>
      <c r="B213" s="54"/>
      <c r="C213" s="54"/>
      <c r="D213" s="54"/>
      <c r="E213" s="54"/>
      <c r="F213" s="55"/>
      <c r="G213" s="128"/>
      <c r="H213" s="128"/>
      <c r="I213" s="129"/>
      <c r="J213" s="129"/>
      <c r="K213" s="129"/>
      <c r="L213" s="129"/>
      <c r="M213" s="129"/>
      <c r="N213" s="129"/>
      <c r="O213" s="129"/>
    </row>
    <row r="214" spans="1:15" ht="6.75" customHeight="1" x14ac:dyDescent="0.4">
      <c r="A214" s="54"/>
      <c r="B214" s="54"/>
      <c r="C214" s="54"/>
      <c r="D214" s="54"/>
      <c r="E214" s="54"/>
      <c r="F214" s="55"/>
      <c r="G214" s="128"/>
      <c r="H214" s="128"/>
      <c r="I214" s="129"/>
      <c r="J214" s="129"/>
      <c r="K214" s="129"/>
      <c r="L214" s="129"/>
      <c r="M214" s="129"/>
      <c r="N214" s="129"/>
      <c r="O214" s="129"/>
    </row>
    <row r="215" spans="1:15" ht="80.25" customHeight="1" x14ac:dyDescent="0.3">
      <c r="A215" s="29" t="s">
        <v>0</v>
      </c>
      <c r="B215" s="30" t="s">
        <v>31</v>
      </c>
      <c r="C215" s="30" t="s">
        <v>2</v>
      </c>
      <c r="D215" s="30" t="s">
        <v>181</v>
      </c>
      <c r="E215" s="31" t="s">
        <v>320</v>
      </c>
      <c r="F215" s="30" t="s">
        <v>182</v>
      </c>
      <c r="G215" s="30" t="s">
        <v>183</v>
      </c>
      <c r="H215" s="4" t="s">
        <v>184</v>
      </c>
      <c r="I215" s="4" t="s">
        <v>355</v>
      </c>
      <c r="J215" s="5" t="s">
        <v>186</v>
      </c>
      <c r="K215" s="5" t="s">
        <v>187</v>
      </c>
      <c r="L215" s="4" t="s">
        <v>188</v>
      </c>
      <c r="M215" s="4" t="s">
        <v>189</v>
      </c>
    </row>
    <row r="216" spans="1:15" ht="15.6" x14ac:dyDescent="0.3">
      <c r="A216" s="32">
        <v>1</v>
      </c>
      <c r="B216" s="30">
        <v>2</v>
      </c>
      <c r="C216" s="30">
        <v>3</v>
      </c>
      <c r="D216" s="32">
        <v>4</v>
      </c>
      <c r="E216" s="31">
        <v>5</v>
      </c>
      <c r="F216" s="30">
        <v>6</v>
      </c>
      <c r="G216" s="30">
        <v>7</v>
      </c>
      <c r="H216" s="32">
        <v>8</v>
      </c>
      <c r="I216" s="30">
        <v>9</v>
      </c>
      <c r="J216" s="31">
        <v>10</v>
      </c>
      <c r="K216" s="33">
        <v>11</v>
      </c>
      <c r="L216" s="30">
        <v>12</v>
      </c>
      <c r="M216" s="30">
        <v>13</v>
      </c>
    </row>
    <row r="217" spans="1:15" ht="37.5" customHeight="1" x14ac:dyDescent="0.3">
      <c r="A217" s="196">
        <v>1</v>
      </c>
      <c r="B217" s="198" t="s">
        <v>34</v>
      </c>
      <c r="C217" s="139" t="s">
        <v>35</v>
      </c>
      <c r="D217" s="35">
        <v>3</v>
      </c>
      <c r="E217" s="120">
        <v>2</v>
      </c>
      <c r="F217" s="107"/>
      <c r="G217" s="107"/>
      <c r="H217" s="107">
        <f>SUM(D217*F217)</f>
        <v>0</v>
      </c>
      <c r="I217" s="51">
        <f>SUM(D217*G217)</f>
        <v>0</v>
      </c>
      <c r="J217" s="117">
        <f>SUM(E217*F217)</f>
        <v>0</v>
      </c>
      <c r="K217" s="117">
        <f>SUM(E217*G217)</f>
        <v>0</v>
      </c>
      <c r="L217" s="51">
        <f>SUM(H217+J217)</f>
        <v>0</v>
      </c>
      <c r="M217" s="145">
        <f>SUM(I217+K217)</f>
        <v>0</v>
      </c>
    </row>
    <row r="218" spans="1:15" ht="35.25" customHeight="1" x14ac:dyDescent="0.3">
      <c r="A218" s="197"/>
      <c r="B218" s="198"/>
      <c r="C218" s="139" t="s">
        <v>36</v>
      </c>
      <c r="D218" s="35">
        <v>1</v>
      </c>
      <c r="E218" s="120">
        <v>1</v>
      </c>
      <c r="F218" s="107"/>
      <c r="G218" s="107"/>
      <c r="H218" s="107">
        <f t="shared" ref="H218:H220" si="57">SUM(D218*F218)</f>
        <v>0</v>
      </c>
      <c r="I218" s="51">
        <f t="shared" ref="I218:I219" si="58">SUM(D218*G218)</f>
        <v>0</v>
      </c>
      <c r="J218" s="117">
        <f t="shared" ref="J218" si="59">SUM(E218*F218)</f>
        <v>0</v>
      </c>
      <c r="K218" s="117">
        <f t="shared" ref="K218" si="60">SUM(E218*G218)</f>
        <v>0</v>
      </c>
      <c r="L218" s="51">
        <f t="shared" ref="L218" si="61">SUM(H218+J218)</f>
        <v>0</v>
      </c>
      <c r="M218" s="145">
        <f t="shared" ref="M218" si="62">SUM(I218+K218)</f>
        <v>0</v>
      </c>
      <c r="N218" s="37"/>
      <c r="O218" s="37"/>
    </row>
    <row r="219" spans="1:15" ht="51" customHeight="1" x14ac:dyDescent="0.3">
      <c r="A219" s="138">
        <v>2</v>
      </c>
      <c r="B219" s="139" t="s">
        <v>48</v>
      </c>
      <c r="C219" s="139" t="s">
        <v>35</v>
      </c>
      <c r="D219" s="35">
        <v>1</v>
      </c>
      <c r="E219" s="121">
        <v>1</v>
      </c>
      <c r="F219" s="107"/>
      <c r="G219" s="144"/>
      <c r="H219" s="107">
        <f t="shared" si="57"/>
        <v>0</v>
      </c>
      <c r="I219" s="51">
        <f t="shared" si="58"/>
        <v>0</v>
      </c>
      <c r="J219" s="117">
        <f>SUM(E219*F219)</f>
        <v>0</v>
      </c>
      <c r="K219" s="117">
        <f>SUM(E219*G219)</f>
        <v>0</v>
      </c>
      <c r="L219" s="51">
        <f>SUM(H219+J219)</f>
        <v>0</v>
      </c>
      <c r="M219" s="145">
        <f>SUM(I219+K219)</f>
        <v>0</v>
      </c>
      <c r="N219" s="37"/>
      <c r="O219" s="37"/>
    </row>
    <row r="220" spans="1:15" ht="50.25" customHeight="1" x14ac:dyDescent="0.3">
      <c r="A220" s="138">
        <v>3</v>
      </c>
      <c r="B220" s="139" t="s">
        <v>37</v>
      </c>
      <c r="C220" s="139" t="s">
        <v>35</v>
      </c>
      <c r="D220" s="35">
        <v>2</v>
      </c>
      <c r="E220" s="121">
        <v>1</v>
      </c>
      <c r="F220" s="47"/>
      <c r="G220" s="48"/>
      <c r="H220" s="107">
        <f t="shared" si="57"/>
        <v>0</v>
      </c>
      <c r="I220" s="51">
        <f>SUM(D220*G220)</f>
        <v>0</v>
      </c>
      <c r="J220" s="117">
        <f t="shared" ref="J220" si="63">SUM(E220*F220)</f>
        <v>0</v>
      </c>
      <c r="K220" s="117">
        <f t="shared" ref="K220" si="64">SUM(E220*G220)</f>
        <v>0</v>
      </c>
      <c r="L220" s="51">
        <f t="shared" ref="L220" si="65">SUM(H220+J220)</f>
        <v>0</v>
      </c>
      <c r="M220" s="145">
        <f t="shared" ref="M220" si="66">SUM(I220+K220)</f>
        <v>0</v>
      </c>
      <c r="N220" s="37"/>
      <c r="O220" s="37"/>
    </row>
    <row r="221" spans="1:15" ht="39.75" customHeight="1" x14ac:dyDescent="0.3">
      <c r="A221" s="199" t="s">
        <v>30</v>
      </c>
      <c r="B221" s="200"/>
      <c r="C221" s="200"/>
      <c r="D221" s="200"/>
      <c r="E221" s="200"/>
      <c r="F221" s="200"/>
      <c r="G221" s="201"/>
      <c r="H221" s="51">
        <f t="shared" ref="H221:M221" si="67">SUM(H217:H220)</f>
        <v>0</v>
      </c>
      <c r="I221" s="51">
        <f t="shared" si="67"/>
        <v>0</v>
      </c>
      <c r="J221" s="41">
        <f t="shared" si="67"/>
        <v>0</v>
      </c>
      <c r="K221" s="41">
        <f t="shared" si="67"/>
        <v>0</v>
      </c>
      <c r="L221" s="51">
        <f t="shared" si="67"/>
        <v>0</v>
      </c>
      <c r="M221" s="145">
        <f t="shared" si="67"/>
        <v>0</v>
      </c>
      <c r="N221" s="37"/>
      <c r="O221" s="37"/>
    </row>
    <row r="222" spans="1:15" ht="44.25" customHeight="1" x14ac:dyDescent="0.3"/>
    <row r="223" spans="1:15" ht="47.25" customHeight="1" x14ac:dyDescent="0.3">
      <c r="F223" s="221" t="s">
        <v>293</v>
      </c>
      <c r="G223" s="221"/>
      <c r="H223" s="221"/>
      <c r="I223" s="221"/>
      <c r="J223" s="221"/>
      <c r="K223" s="221"/>
      <c r="L223" s="221"/>
      <c r="M223" s="221"/>
    </row>
    <row r="224" spans="1:15" ht="71.400000000000006" x14ac:dyDescent="0.3">
      <c r="F224" s="64" t="s">
        <v>0</v>
      </c>
      <c r="G224" s="149" t="s">
        <v>292</v>
      </c>
      <c r="H224" s="62" t="s">
        <v>347</v>
      </c>
      <c r="I224" s="62" t="s">
        <v>348</v>
      </c>
      <c r="J224" s="41" t="s">
        <v>349</v>
      </c>
      <c r="K224" s="41" t="s">
        <v>350</v>
      </c>
      <c r="L224" s="62" t="s">
        <v>351</v>
      </c>
      <c r="M224" s="62" t="s">
        <v>352</v>
      </c>
    </row>
    <row r="225" spans="6:13" ht="18" x14ac:dyDescent="0.3">
      <c r="F225" s="32">
        <v>1</v>
      </c>
      <c r="G225" s="151">
        <v>2</v>
      </c>
      <c r="H225" s="152">
        <v>3</v>
      </c>
      <c r="I225" s="152">
        <v>4</v>
      </c>
      <c r="J225" s="153">
        <v>5</v>
      </c>
      <c r="K225" s="153">
        <v>6</v>
      </c>
      <c r="L225" s="152">
        <v>7</v>
      </c>
      <c r="M225" s="154">
        <v>8</v>
      </c>
    </row>
    <row r="226" spans="6:13" ht="39" customHeight="1" x14ac:dyDescent="0.3">
      <c r="F226" s="138">
        <v>1</v>
      </c>
      <c r="G226" s="162">
        <v>2025</v>
      </c>
      <c r="H226" s="51">
        <f>SUM(J70+H79)</f>
        <v>0</v>
      </c>
      <c r="I226" s="51">
        <f>SUM(K70+I79)</f>
        <v>0</v>
      </c>
      <c r="J226" s="41">
        <f>SUM(L70+J79)</f>
        <v>0</v>
      </c>
      <c r="K226" s="41">
        <f t="shared" ref="K226:M226" si="68">SUM(M70+K79)</f>
        <v>0</v>
      </c>
      <c r="L226" s="51">
        <f t="shared" si="68"/>
        <v>0</v>
      </c>
      <c r="M226" s="51">
        <f t="shared" si="68"/>
        <v>0</v>
      </c>
    </row>
    <row r="227" spans="6:13" ht="39" customHeight="1" x14ac:dyDescent="0.3">
      <c r="F227" s="29">
        <v>2</v>
      </c>
      <c r="G227" s="162">
        <v>2026</v>
      </c>
      <c r="H227" s="51">
        <f>SUM(J140+H150)</f>
        <v>0</v>
      </c>
      <c r="I227" s="51">
        <f t="shared" ref="I227:M227" si="69">SUM(K140+I150)</f>
        <v>0</v>
      </c>
      <c r="J227" s="41">
        <f t="shared" si="69"/>
        <v>0</v>
      </c>
      <c r="K227" s="41">
        <f t="shared" si="69"/>
        <v>0</v>
      </c>
      <c r="L227" s="51">
        <f t="shared" si="69"/>
        <v>0</v>
      </c>
      <c r="M227" s="51">
        <f t="shared" si="69"/>
        <v>0</v>
      </c>
    </row>
    <row r="228" spans="6:13" ht="39" customHeight="1" x14ac:dyDescent="0.3">
      <c r="F228" s="32">
        <v>3</v>
      </c>
      <c r="G228" s="162">
        <v>2027</v>
      </c>
      <c r="H228" s="51">
        <f t="shared" ref="H228:M228" si="70">SUM(J211+H221)</f>
        <v>0</v>
      </c>
      <c r="I228" s="51">
        <f t="shared" si="70"/>
        <v>0</v>
      </c>
      <c r="J228" s="41">
        <f t="shared" si="70"/>
        <v>0</v>
      </c>
      <c r="K228" s="41">
        <f t="shared" si="70"/>
        <v>0</v>
      </c>
      <c r="L228" s="51">
        <f t="shared" si="70"/>
        <v>0</v>
      </c>
      <c r="M228" s="51">
        <f t="shared" si="70"/>
        <v>0</v>
      </c>
    </row>
    <row r="229" spans="6:13" ht="39" customHeight="1" x14ac:dyDescent="0.3">
      <c r="F229" s="222" t="s">
        <v>30</v>
      </c>
      <c r="G229" s="222"/>
      <c r="H229" s="119">
        <f t="shared" ref="H229:M229" si="71">SUM(H226:H228)</f>
        <v>0</v>
      </c>
      <c r="I229" s="119">
        <f t="shared" si="71"/>
        <v>0</v>
      </c>
      <c r="J229" s="45">
        <f t="shared" si="71"/>
        <v>0</v>
      </c>
      <c r="K229" s="45">
        <f t="shared" si="71"/>
        <v>0</v>
      </c>
      <c r="L229" s="119">
        <f t="shared" si="71"/>
        <v>0</v>
      </c>
      <c r="M229" s="119">
        <f t="shared" si="71"/>
        <v>0</v>
      </c>
    </row>
  </sheetData>
  <mergeCells count="108">
    <mergeCell ref="F223:M223"/>
    <mergeCell ref="F229:G229"/>
    <mergeCell ref="A66:A69"/>
    <mergeCell ref="B66:B69"/>
    <mergeCell ref="L1:O1"/>
    <mergeCell ref="L3:O3"/>
    <mergeCell ref="A6:O6"/>
    <mergeCell ref="A75:A76"/>
    <mergeCell ref="B75:B76"/>
    <mergeCell ref="A34:A37"/>
    <mergeCell ref="B34:B37"/>
    <mergeCell ref="A39:A42"/>
    <mergeCell ref="B39:B42"/>
    <mergeCell ref="A43:A46"/>
    <mergeCell ref="B43:B46"/>
    <mergeCell ref="A26:A28"/>
    <mergeCell ref="B26:B28"/>
    <mergeCell ref="A29:A30"/>
    <mergeCell ref="B29:B30"/>
    <mergeCell ref="A52:A54"/>
    <mergeCell ref="B52:B54"/>
    <mergeCell ref="A55:A57"/>
    <mergeCell ref="B55:B57"/>
    <mergeCell ref="B31:B33"/>
    <mergeCell ref="A58:A61"/>
    <mergeCell ref="B58:B61"/>
    <mergeCell ref="A62:A65"/>
    <mergeCell ref="B62:B65"/>
    <mergeCell ref="A14:A17"/>
    <mergeCell ref="B14:B17"/>
    <mergeCell ref="A18:A21"/>
    <mergeCell ref="B18:B21"/>
    <mergeCell ref="A22:A25"/>
    <mergeCell ref="B22:B25"/>
    <mergeCell ref="A31:A33"/>
    <mergeCell ref="A47:A50"/>
    <mergeCell ref="B47:B50"/>
    <mergeCell ref="A70:C70"/>
    <mergeCell ref="A79:G79"/>
    <mergeCell ref="A84:A87"/>
    <mergeCell ref="B84:B87"/>
    <mergeCell ref="A128:A131"/>
    <mergeCell ref="B128:B131"/>
    <mergeCell ref="A132:A135"/>
    <mergeCell ref="B132:B135"/>
    <mergeCell ref="A109:A112"/>
    <mergeCell ref="B109:B112"/>
    <mergeCell ref="A113:A116"/>
    <mergeCell ref="B113:B116"/>
    <mergeCell ref="A99:A100"/>
    <mergeCell ref="B99:B100"/>
    <mergeCell ref="A101:A103"/>
    <mergeCell ref="B101:B103"/>
    <mergeCell ref="A104:A107"/>
    <mergeCell ref="B104:B107"/>
    <mergeCell ref="A88:A91"/>
    <mergeCell ref="B88:B91"/>
    <mergeCell ref="A92:A95"/>
    <mergeCell ref="B92:B95"/>
    <mergeCell ref="A96:A98"/>
    <mergeCell ref="B96:B98"/>
    <mergeCell ref="A146:A147"/>
    <mergeCell ref="B146:B147"/>
    <mergeCell ref="A150:G150"/>
    <mergeCell ref="A155:A158"/>
    <mergeCell ref="B155:B158"/>
    <mergeCell ref="A117:A120"/>
    <mergeCell ref="B117:B120"/>
    <mergeCell ref="A122:A124"/>
    <mergeCell ref="B122:B124"/>
    <mergeCell ref="A125:A127"/>
    <mergeCell ref="B125:B127"/>
    <mergeCell ref="A136:A139"/>
    <mergeCell ref="B136:B139"/>
    <mergeCell ref="A140:C140"/>
    <mergeCell ref="B172:B174"/>
    <mergeCell ref="A175:A178"/>
    <mergeCell ref="B175:B178"/>
    <mergeCell ref="A159:A162"/>
    <mergeCell ref="B159:B162"/>
    <mergeCell ref="A163:A166"/>
    <mergeCell ref="B163:B166"/>
    <mergeCell ref="A167:A169"/>
    <mergeCell ref="B167:B169"/>
    <mergeCell ref="A7:O7"/>
    <mergeCell ref="A217:A218"/>
    <mergeCell ref="B217:B218"/>
    <mergeCell ref="A221:G221"/>
    <mergeCell ref="A203:A206"/>
    <mergeCell ref="B203:B206"/>
    <mergeCell ref="A207:A210"/>
    <mergeCell ref="B207:B210"/>
    <mergeCell ref="A211:C211"/>
    <mergeCell ref="A193:A195"/>
    <mergeCell ref="B193:B195"/>
    <mergeCell ref="A196:A198"/>
    <mergeCell ref="B196:B198"/>
    <mergeCell ref="A199:A202"/>
    <mergeCell ref="B199:B202"/>
    <mergeCell ref="A180:A183"/>
    <mergeCell ref="B180:B183"/>
    <mergeCell ref="A184:A187"/>
    <mergeCell ref="B184:B187"/>
    <mergeCell ref="A188:A191"/>
    <mergeCell ref="B188:B191"/>
    <mergeCell ref="A170:A171"/>
    <mergeCell ref="B170:B171"/>
    <mergeCell ref="A172:A174"/>
  </mergeCells>
  <pageMargins left="0.7" right="0.7" top="0.75" bottom="0.75" header="0.3" footer="0.3"/>
  <pageSetup paperSize="9" scale="50" fitToHeight="0" orientation="landscape" r:id="rId1"/>
  <headerFooter>
    <oddHeader xml:space="preserve">&amp;C
</oddHeader>
    <oddFooter xml:space="preserve">&amp;Cznak sprawy: 22WOG-ZP.2712.60.2024/R/151/2600/U/PN </oddFooter>
  </headerFooter>
  <rowBreaks count="6" manualBreakCount="6">
    <brk id="37" max="14" man="1"/>
    <brk id="70" max="14" man="1"/>
    <brk id="103" max="14" man="1"/>
    <brk id="140" max="14" man="1"/>
    <brk id="169" max="14" man="1"/>
    <brk id="211" max="14" man="1"/>
  </rowBreaks>
  <colBreaks count="1" manualBreakCount="1">
    <brk id="15" max="1048575" man="1"/>
  </colBreaks>
  <ignoredErrors>
    <ignoredError sqref="D70:E70 F70:G70 D211:G211 F140 D140:E140 G14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76"/>
  <sheetViews>
    <sheetView view="pageBreakPreview" topLeftCell="B67" zoomScale="60" zoomScaleNormal="100" workbookViewId="0">
      <selection activeCell="S49" sqref="S49"/>
    </sheetView>
  </sheetViews>
  <sheetFormatPr defaultRowHeight="14.4" x14ac:dyDescent="0.3"/>
  <cols>
    <col min="1" max="1" width="5.44140625" customWidth="1"/>
    <col min="2" max="2" width="20.33203125" customWidth="1"/>
    <col min="3" max="3" width="23.33203125" customWidth="1"/>
    <col min="4" max="4" width="13.88671875" customWidth="1"/>
    <col min="5" max="5" width="21.109375" customWidth="1"/>
    <col min="6" max="8" width="15.33203125" customWidth="1"/>
    <col min="9" max="9" width="14.5546875" customWidth="1"/>
    <col min="10" max="10" width="15.88671875" customWidth="1"/>
    <col min="11" max="11" width="16.109375" customWidth="1"/>
    <col min="12" max="12" width="17.44140625" customWidth="1"/>
    <col min="13" max="13" width="17.6640625" customWidth="1"/>
    <col min="14" max="14" width="20" customWidth="1"/>
    <col min="15" max="15" width="20.109375" customWidth="1"/>
  </cols>
  <sheetData>
    <row r="1" spans="1:16" ht="18" x14ac:dyDescent="0.35">
      <c r="L1" s="223" t="s">
        <v>50</v>
      </c>
      <c r="M1" s="223"/>
      <c r="N1" s="223"/>
      <c r="O1" s="223"/>
    </row>
    <row r="2" spans="1:16" ht="18" x14ac:dyDescent="0.35">
      <c r="K2" s="57" t="s">
        <v>53</v>
      </c>
      <c r="L2" s="57"/>
      <c r="M2" s="57" t="s">
        <v>346</v>
      </c>
      <c r="N2" s="57"/>
      <c r="O2" s="57"/>
    </row>
    <row r="3" spans="1:16" ht="21" x14ac:dyDescent="0.4">
      <c r="K3" s="54"/>
      <c r="L3" s="224" t="s">
        <v>51</v>
      </c>
      <c r="M3" s="224"/>
      <c r="N3" s="224"/>
      <c r="O3" s="224"/>
    </row>
    <row r="4" spans="1:16" ht="21" x14ac:dyDescent="0.4">
      <c r="K4" s="54"/>
      <c r="L4" s="55"/>
      <c r="M4" s="56" t="s">
        <v>52</v>
      </c>
      <c r="N4" s="56"/>
    </row>
    <row r="5" spans="1:16" ht="17.399999999999999" x14ac:dyDescent="0.3">
      <c r="M5" s="66" t="s">
        <v>54</v>
      </c>
    </row>
    <row r="6" spans="1:16" ht="20.399999999999999" x14ac:dyDescent="0.35">
      <c r="A6" s="227" t="s">
        <v>49</v>
      </c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</row>
    <row r="7" spans="1:16" ht="36.75" customHeight="1" x14ac:dyDescent="0.35">
      <c r="A7" s="227" t="s">
        <v>313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</row>
    <row r="8" spans="1:16" ht="20.399999999999999" x14ac:dyDescent="0.35">
      <c r="A8" s="187"/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</row>
    <row r="9" spans="1:16" ht="20.399999999999999" x14ac:dyDescent="0.35">
      <c r="B9" s="234" t="s">
        <v>58</v>
      </c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</row>
    <row r="10" spans="1:16" ht="37.5" customHeight="1" x14ac:dyDescent="0.4">
      <c r="A10" s="58" t="s">
        <v>55</v>
      </c>
      <c r="B10" s="55" t="s">
        <v>156</v>
      </c>
      <c r="C10" s="129"/>
      <c r="D10" s="129"/>
      <c r="E10" s="129"/>
      <c r="F10" s="129"/>
      <c r="G10" s="129"/>
      <c r="H10" s="129"/>
      <c r="I10" s="129"/>
      <c r="J10" s="129"/>
      <c r="K10" s="129"/>
      <c r="L10" s="129"/>
    </row>
    <row r="11" spans="1:16" ht="131.25" customHeight="1" x14ac:dyDescent="0.3">
      <c r="A11" s="1" t="s">
        <v>0</v>
      </c>
      <c r="B11" s="2" t="s">
        <v>1</v>
      </c>
      <c r="C11" s="2" t="s">
        <v>2</v>
      </c>
      <c r="D11" s="2" t="s">
        <v>3</v>
      </c>
      <c r="E11" s="2" t="s">
        <v>4</v>
      </c>
      <c r="F11" s="2" t="s">
        <v>226</v>
      </c>
      <c r="G11" s="3" t="s">
        <v>321</v>
      </c>
      <c r="H11" s="4" t="s">
        <v>134</v>
      </c>
      <c r="I11" s="4" t="s">
        <v>135</v>
      </c>
      <c r="J11" s="4" t="s">
        <v>227</v>
      </c>
      <c r="K11" s="4" t="s">
        <v>228</v>
      </c>
      <c r="L11" s="5" t="s">
        <v>166</v>
      </c>
      <c r="M11" s="5" t="s">
        <v>229</v>
      </c>
      <c r="N11" s="4" t="s">
        <v>128</v>
      </c>
      <c r="O11" s="4" t="s">
        <v>129</v>
      </c>
    </row>
    <row r="12" spans="1:16" x14ac:dyDescent="0.3">
      <c r="A12" s="6">
        <v>1</v>
      </c>
      <c r="B12" s="2">
        <v>2</v>
      </c>
      <c r="C12" s="2">
        <v>3</v>
      </c>
      <c r="D12" s="6">
        <v>4</v>
      </c>
      <c r="E12" s="2">
        <v>5</v>
      </c>
      <c r="F12" s="2">
        <v>6</v>
      </c>
      <c r="G12" s="3">
        <v>7</v>
      </c>
      <c r="H12" s="2">
        <v>8</v>
      </c>
      <c r="I12" s="2">
        <v>9</v>
      </c>
      <c r="J12" s="2">
        <v>10</v>
      </c>
      <c r="K12" s="2">
        <v>11</v>
      </c>
      <c r="L12" s="5">
        <v>12</v>
      </c>
      <c r="M12" s="5">
        <v>13</v>
      </c>
      <c r="N12" s="2">
        <v>14</v>
      </c>
      <c r="O12" s="2">
        <v>15</v>
      </c>
    </row>
    <row r="13" spans="1:16" ht="18.75" customHeight="1" x14ac:dyDescent="0.3">
      <c r="A13" s="231">
        <v>1</v>
      </c>
      <c r="B13" s="235" t="s">
        <v>56</v>
      </c>
      <c r="C13" s="61" t="s">
        <v>6</v>
      </c>
      <c r="D13" s="62">
        <v>18</v>
      </c>
      <c r="E13" s="13" t="s">
        <v>7</v>
      </c>
      <c r="F13" s="51">
        <v>1080</v>
      </c>
      <c r="G13" s="3">
        <v>540</v>
      </c>
      <c r="H13" s="2"/>
      <c r="I13" s="2"/>
      <c r="J13" s="2">
        <f>SUM(F13*H13)</f>
        <v>0</v>
      </c>
      <c r="K13" s="2">
        <f>SUM(F13*I13)</f>
        <v>0</v>
      </c>
      <c r="L13" s="5">
        <f>SUM(G13*H13)</f>
        <v>0</v>
      </c>
      <c r="M13" s="5">
        <f>SUM(G13*I13)</f>
        <v>0</v>
      </c>
      <c r="N13" s="2">
        <f t="shared" ref="N13:O15" si="0">SUM(J13+L13)</f>
        <v>0</v>
      </c>
      <c r="O13" s="2">
        <f t="shared" si="0"/>
        <v>0</v>
      </c>
    </row>
    <row r="14" spans="1:16" ht="18" x14ac:dyDescent="0.3">
      <c r="A14" s="232"/>
      <c r="B14" s="235"/>
      <c r="C14" s="63" t="s">
        <v>8</v>
      </c>
      <c r="D14" s="62">
        <v>15</v>
      </c>
      <c r="E14" s="13" t="s">
        <v>7</v>
      </c>
      <c r="F14" s="51">
        <v>900</v>
      </c>
      <c r="G14" s="3">
        <v>450</v>
      </c>
      <c r="H14" s="2"/>
      <c r="I14" s="2"/>
      <c r="J14" s="2">
        <f t="shared" ref="J14:J20" si="1">SUM(F14*H14)</f>
        <v>0</v>
      </c>
      <c r="K14" s="2">
        <f t="shared" ref="K14:K20" si="2">SUM(F14*I14)</f>
        <v>0</v>
      </c>
      <c r="L14" s="5">
        <f t="shared" ref="L14:L20" si="3">SUM(G14*H14)</f>
        <v>0</v>
      </c>
      <c r="M14" s="5">
        <f t="shared" ref="M14:M20" si="4">SUM(G14*I14)</f>
        <v>0</v>
      </c>
      <c r="N14" s="2">
        <f t="shared" si="0"/>
        <v>0</v>
      </c>
      <c r="O14" s="2">
        <f t="shared" si="0"/>
        <v>0</v>
      </c>
    </row>
    <row r="15" spans="1:16" ht="18" x14ac:dyDescent="0.3">
      <c r="A15" s="232"/>
      <c r="B15" s="235"/>
      <c r="C15" s="61" t="s">
        <v>9</v>
      </c>
      <c r="D15" s="62">
        <v>15</v>
      </c>
      <c r="E15" s="13" t="s">
        <v>7</v>
      </c>
      <c r="F15" s="51">
        <v>900</v>
      </c>
      <c r="G15" s="3">
        <v>450</v>
      </c>
      <c r="H15" s="2"/>
      <c r="I15" s="2"/>
      <c r="J15" s="2">
        <f>SUM(F15*H15)</f>
        <v>0</v>
      </c>
      <c r="K15" s="2">
        <f t="shared" si="2"/>
        <v>0</v>
      </c>
      <c r="L15" s="5">
        <f t="shared" si="3"/>
        <v>0</v>
      </c>
      <c r="M15" s="5">
        <f>SUM(G15*I15)</f>
        <v>0</v>
      </c>
      <c r="N15" s="2">
        <f t="shared" si="0"/>
        <v>0</v>
      </c>
      <c r="O15" s="2">
        <f t="shared" si="0"/>
        <v>0</v>
      </c>
    </row>
    <row r="16" spans="1:16" ht="18" x14ac:dyDescent="0.3">
      <c r="A16" s="233"/>
      <c r="B16" s="235"/>
      <c r="C16" s="61" t="s">
        <v>10</v>
      </c>
      <c r="D16" s="64">
        <v>4</v>
      </c>
      <c r="E16" s="13" t="s">
        <v>11</v>
      </c>
      <c r="F16" s="51">
        <v>48</v>
      </c>
      <c r="G16" s="3">
        <v>24</v>
      </c>
      <c r="H16" s="2"/>
      <c r="I16" s="2"/>
      <c r="J16" s="2">
        <f>SUM(F16*H16)</f>
        <v>0</v>
      </c>
      <c r="K16" s="2">
        <f t="shared" si="2"/>
        <v>0</v>
      </c>
      <c r="L16" s="5">
        <f>SUM(G16*H16)</f>
        <v>0</v>
      </c>
      <c r="M16" s="5">
        <f>SUM(G16*I16)</f>
        <v>0</v>
      </c>
      <c r="N16" s="2">
        <f t="shared" ref="N16:N21" si="5">SUM(J16+L16)</f>
        <v>0</v>
      </c>
      <c r="O16" s="2">
        <f t="shared" ref="O16:O21" si="6">SUM(K16+M16)</f>
        <v>0</v>
      </c>
    </row>
    <row r="17" spans="1:15" ht="18.75" customHeight="1" x14ac:dyDescent="0.3">
      <c r="A17" s="231">
        <v>2</v>
      </c>
      <c r="B17" s="225" t="s">
        <v>57</v>
      </c>
      <c r="C17" s="11" t="s">
        <v>6</v>
      </c>
      <c r="D17" s="49">
        <v>1</v>
      </c>
      <c r="E17" s="13" t="s">
        <v>7</v>
      </c>
      <c r="F17" s="51">
        <v>60</v>
      </c>
      <c r="G17" s="3">
        <v>30</v>
      </c>
      <c r="H17" s="2"/>
      <c r="I17" s="2"/>
      <c r="J17" s="2">
        <f t="shared" si="1"/>
        <v>0</v>
      </c>
      <c r="K17" s="2">
        <f>SUM(F17*I17)</f>
        <v>0</v>
      </c>
      <c r="L17" s="5">
        <f t="shared" si="3"/>
        <v>0</v>
      </c>
      <c r="M17" s="5">
        <f t="shared" si="4"/>
        <v>0</v>
      </c>
      <c r="N17" s="2">
        <f t="shared" si="5"/>
        <v>0</v>
      </c>
      <c r="O17" s="2">
        <f t="shared" si="6"/>
        <v>0</v>
      </c>
    </row>
    <row r="18" spans="1:15" ht="18" x14ac:dyDescent="0.3">
      <c r="A18" s="232"/>
      <c r="B18" s="226"/>
      <c r="C18" s="15" t="s">
        <v>8</v>
      </c>
      <c r="D18" s="49">
        <v>1</v>
      </c>
      <c r="E18" s="13" t="s">
        <v>7</v>
      </c>
      <c r="F18" s="51">
        <v>60</v>
      </c>
      <c r="G18" s="3">
        <v>30</v>
      </c>
      <c r="H18" s="2"/>
      <c r="I18" s="2"/>
      <c r="J18" s="2">
        <f>SUM(F18*H18)</f>
        <v>0</v>
      </c>
      <c r="K18" s="2">
        <f t="shared" si="2"/>
        <v>0</v>
      </c>
      <c r="L18" s="5">
        <f t="shared" si="3"/>
        <v>0</v>
      </c>
      <c r="M18" s="5">
        <f t="shared" si="4"/>
        <v>0</v>
      </c>
      <c r="N18" s="2">
        <f>SUM(J18+L18)</f>
        <v>0</v>
      </c>
      <c r="O18" s="2">
        <f t="shared" si="6"/>
        <v>0</v>
      </c>
    </row>
    <row r="19" spans="1:15" ht="18" x14ac:dyDescent="0.3">
      <c r="A19" s="232"/>
      <c r="B19" s="226"/>
      <c r="C19" s="11" t="s">
        <v>9</v>
      </c>
      <c r="D19" s="49">
        <v>1</v>
      </c>
      <c r="E19" s="13" t="s">
        <v>7</v>
      </c>
      <c r="F19" s="51">
        <v>60</v>
      </c>
      <c r="G19" s="3">
        <v>30</v>
      </c>
      <c r="H19" s="2"/>
      <c r="I19" s="2"/>
      <c r="J19" s="2">
        <f t="shared" si="1"/>
        <v>0</v>
      </c>
      <c r="K19" s="2">
        <f t="shared" si="2"/>
        <v>0</v>
      </c>
      <c r="L19" s="5">
        <f t="shared" si="3"/>
        <v>0</v>
      </c>
      <c r="M19" s="5">
        <f t="shared" si="4"/>
        <v>0</v>
      </c>
      <c r="N19" s="2">
        <f t="shared" si="5"/>
        <v>0</v>
      </c>
      <c r="O19" s="2">
        <f t="shared" si="6"/>
        <v>0</v>
      </c>
    </row>
    <row r="20" spans="1:15" ht="18" x14ac:dyDescent="0.3">
      <c r="A20" s="233"/>
      <c r="B20" s="226"/>
      <c r="C20" s="11" t="s">
        <v>10</v>
      </c>
      <c r="D20" s="24">
        <v>1</v>
      </c>
      <c r="E20" s="13" t="s">
        <v>11</v>
      </c>
      <c r="F20" s="51">
        <v>12</v>
      </c>
      <c r="G20" s="3">
        <v>6</v>
      </c>
      <c r="H20" s="2"/>
      <c r="I20" s="2"/>
      <c r="J20" s="2">
        <f t="shared" si="1"/>
        <v>0</v>
      </c>
      <c r="K20" s="2">
        <f t="shared" si="2"/>
        <v>0</v>
      </c>
      <c r="L20" s="5">
        <f t="shared" si="3"/>
        <v>0</v>
      </c>
      <c r="M20" s="5">
        <f t="shared" si="4"/>
        <v>0</v>
      </c>
      <c r="N20" s="2">
        <f t="shared" si="5"/>
        <v>0</v>
      </c>
      <c r="O20" s="2">
        <f t="shared" si="6"/>
        <v>0</v>
      </c>
    </row>
    <row r="21" spans="1:15" ht="26.25" customHeight="1" x14ac:dyDescent="0.3">
      <c r="A21" s="228" t="s">
        <v>30</v>
      </c>
      <c r="B21" s="229"/>
      <c r="C21" s="230"/>
      <c r="D21" s="40">
        <f>SUM(D13:D20)</f>
        <v>56</v>
      </c>
      <c r="E21" s="44" t="s">
        <v>38</v>
      </c>
      <c r="F21" s="40">
        <f>SUM(F13:F20)</f>
        <v>3120</v>
      </c>
      <c r="G21" s="40">
        <f>SUM(G13:G20)</f>
        <v>1560</v>
      </c>
      <c r="H21" s="119" t="s">
        <v>38</v>
      </c>
      <c r="I21" s="119" t="s">
        <v>38</v>
      </c>
      <c r="J21" s="119">
        <f>SUM(J13:J20)</f>
        <v>0</v>
      </c>
      <c r="K21" s="119">
        <f>SUM(K13:K20)</f>
        <v>0</v>
      </c>
      <c r="L21" s="45">
        <f>SUM(L13:L20)</f>
        <v>0</v>
      </c>
      <c r="M21" s="45">
        <f>SUM(M13:M20)</f>
        <v>0</v>
      </c>
      <c r="N21" s="119">
        <f t="shared" si="5"/>
        <v>0</v>
      </c>
      <c r="O21" s="119">
        <f t="shared" si="6"/>
        <v>0</v>
      </c>
    </row>
    <row r="23" spans="1:15" ht="18" x14ac:dyDescent="0.35">
      <c r="A23" s="25" t="s">
        <v>70</v>
      </c>
      <c r="B23" s="25" t="s">
        <v>157</v>
      </c>
      <c r="C23" s="25"/>
      <c r="D23" s="25"/>
      <c r="E23" s="26"/>
      <c r="F23" s="27"/>
    </row>
    <row r="24" spans="1:15" ht="15.6" x14ac:dyDescent="0.3">
      <c r="A24" s="26"/>
      <c r="B24" s="26"/>
      <c r="C24" s="26"/>
      <c r="D24" s="26"/>
      <c r="E24" s="26"/>
      <c r="F24" s="27"/>
    </row>
    <row r="25" spans="1:15" ht="96" customHeight="1" x14ac:dyDescent="0.3">
      <c r="A25" s="29" t="s">
        <v>0</v>
      </c>
      <c r="B25" s="30" t="s">
        <v>31</v>
      </c>
      <c r="C25" s="30" t="s">
        <v>2</v>
      </c>
      <c r="D25" s="30" t="s">
        <v>130</v>
      </c>
      <c r="E25" s="31" t="s">
        <v>322</v>
      </c>
      <c r="F25" s="30" t="s">
        <v>136</v>
      </c>
      <c r="G25" s="30" t="s">
        <v>137</v>
      </c>
      <c r="H25" s="4" t="s">
        <v>131</v>
      </c>
      <c r="I25" s="4" t="s">
        <v>223</v>
      </c>
      <c r="J25" s="5" t="s">
        <v>224</v>
      </c>
      <c r="K25" s="5" t="s">
        <v>225</v>
      </c>
      <c r="L25" s="4" t="s">
        <v>132</v>
      </c>
      <c r="M25" s="4" t="s">
        <v>133</v>
      </c>
    </row>
    <row r="26" spans="1:15" ht="11.25" customHeight="1" x14ac:dyDescent="0.3">
      <c r="A26" s="32">
        <v>1</v>
      </c>
      <c r="B26" s="30">
        <v>2</v>
      </c>
      <c r="C26" s="30">
        <v>3</v>
      </c>
      <c r="D26" s="32">
        <v>4</v>
      </c>
      <c r="E26" s="32">
        <v>5</v>
      </c>
      <c r="F26" s="30">
        <v>6</v>
      </c>
      <c r="G26" s="30">
        <v>7</v>
      </c>
      <c r="H26" s="32">
        <v>8</v>
      </c>
      <c r="I26" s="32">
        <v>9</v>
      </c>
      <c r="J26" s="30">
        <v>10</v>
      </c>
      <c r="K26" s="30">
        <v>11</v>
      </c>
      <c r="L26" s="32">
        <v>12</v>
      </c>
      <c r="M26" s="32">
        <v>13</v>
      </c>
    </row>
    <row r="27" spans="1:15" ht="64.5" customHeight="1" x14ac:dyDescent="0.3">
      <c r="A27" s="46">
        <v>1</v>
      </c>
      <c r="B27" s="34" t="s">
        <v>59</v>
      </c>
      <c r="C27" s="34" t="s">
        <v>60</v>
      </c>
      <c r="D27" s="14">
        <v>2</v>
      </c>
      <c r="E27" s="45">
        <v>1</v>
      </c>
      <c r="F27" s="47"/>
      <c r="G27" s="48"/>
      <c r="H27" s="51">
        <f>SUM(D27*F27)</f>
        <v>0</v>
      </c>
      <c r="I27" s="51">
        <f>SUM(D27*G27)</f>
        <v>0</v>
      </c>
      <c r="J27" s="41">
        <f>SUM(E27*F27)</f>
        <v>0</v>
      </c>
      <c r="K27" s="41">
        <f>SUM(E27*G27)</f>
        <v>0</v>
      </c>
      <c r="L27" s="51">
        <f>SUM(H27+J27)</f>
        <v>0</v>
      </c>
      <c r="M27" s="62">
        <f>SUM(I27+K27)</f>
        <v>0</v>
      </c>
    </row>
    <row r="28" spans="1:15" ht="32.25" customHeight="1" x14ac:dyDescent="0.3">
      <c r="A28" s="236" t="s">
        <v>30</v>
      </c>
      <c r="B28" s="237"/>
      <c r="C28" s="237"/>
      <c r="D28" s="237"/>
      <c r="E28" s="237"/>
      <c r="F28" s="237"/>
      <c r="G28" s="238"/>
      <c r="H28" s="51">
        <f t="shared" ref="H28:M28" si="7">SUM(H27)</f>
        <v>0</v>
      </c>
      <c r="I28" s="51">
        <f t="shared" si="7"/>
        <v>0</v>
      </c>
      <c r="J28" s="41">
        <f t="shared" si="7"/>
        <v>0</v>
      </c>
      <c r="K28" s="41">
        <f t="shared" si="7"/>
        <v>0</v>
      </c>
      <c r="L28" s="51">
        <f t="shared" si="7"/>
        <v>0</v>
      </c>
      <c r="M28" s="145">
        <f t="shared" si="7"/>
        <v>0</v>
      </c>
    </row>
    <row r="30" spans="1:15" ht="22.5" customHeight="1" x14ac:dyDescent="0.3">
      <c r="A30" s="58" t="s">
        <v>55</v>
      </c>
      <c r="B30" s="55" t="s">
        <v>158</v>
      </c>
    </row>
    <row r="31" spans="1:15" ht="129.75" customHeight="1" x14ac:dyDescent="0.3">
      <c r="A31" s="1" t="s">
        <v>0</v>
      </c>
      <c r="B31" s="2" t="s">
        <v>1</v>
      </c>
      <c r="C31" s="2" t="s">
        <v>2</v>
      </c>
      <c r="D31" s="2" t="s">
        <v>3</v>
      </c>
      <c r="E31" s="2" t="s">
        <v>4</v>
      </c>
      <c r="F31" s="2" t="s">
        <v>219</v>
      </c>
      <c r="G31" s="3" t="s">
        <v>315</v>
      </c>
      <c r="H31" s="4" t="s">
        <v>138</v>
      </c>
      <c r="I31" s="4" t="s">
        <v>139</v>
      </c>
      <c r="J31" s="4" t="s">
        <v>199</v>
      </c>
      <c r="K31" s="4" t="s">
        <v>220</v>
      </c>
      <c r="L31" s="5" t="s">
        <v>221</v>
      </c>
      <c r="M31" s="5" t="s">
        <v>222</v>
      </c>
      <c r="N31" s="4" t="s">
        <v>140</v>
      </c>
      <c r="O31" s="4" t="s">
        <v>141</v>
      </c>
    </row>
    <row r="32" spans="1:15" x14ac:dyDescent="0.3">
      <c r="A32" s="6">
        <v>1</v>
      </c>
      <c r="B32" s="2">
        <v>2</v>
      </c>
      <c r="C32" s="2">
        <v>3</v>
      </c>
      <c r="D32" s="6">
        <v>4</v>
      </c>
      <c r="E32" s="2">
        <v>5</v>
      </c>
      <c r="F32" s="2">
        <v>6</v>
      </c>
      <c r="G32" s="3">
        <v>7</v>
      </c>
      <c r="H32" s="2">
        <v>8</v>
      </c>
      <c r="I32" s="2">
        <v>9</v>
      </c>
      <c r="J32" s="2">
        <v>10</v>
      </c>
      <c r="K32" s="2">
        <v>11</v>
      </c>
      <c r="L32" s="5">
        <v>12</v>
      </c>
      <c r="M32" s="5">
        <v>13</v>
      </c>
      <c r="N32" s="2">
        <v>14</v>
      </c>
      <c r="O32" s="2">
        <v>15</v>
      </c>
    </row>
    <row r="33" spans="1:15" ht="18" x14ac:dyDescent="0.3">
      <c r="A33" s="231">
        <v>1</v>
      </c>
      <c r="B33" s="235" t="s">
        <v>56</v>
      </c>
      <c r="C33" s="61" t="s">
        <v>6</v>
      </c>
      <c r="D33" s="62">
        <v>18</v>
      </c>
      <c r="E33" s="137" t="s">
        <v>7</v>
      </c>
      <c r="F33" s="51">
        <v>1080</v>
      </c>
      <c r="G33" s="3">
        <v>540</v>
      </c>
      <c r="H33" s="2"/>
      <c r="I33" s="2"/>
      <c r="J33" s="2">
        <f>SUM(F33*H33)</f>
        <v>0</v>
      </c>
      <c r="K33" s="2">
        <f>SUM(F33*I33)</f>
        <v>0</v>
      </c>
      <c r="L33" s="5">
        <f>SUM(G33*H33)</f>
        <v>0</v>
      </c>
      <c r="M33" s="5">
        <f>SUM(G33*I33)</f>
        <v>0</v>
      </c>
      <c r="N33" s="2">
        <f t="shared" ref="N33:O35" si="8">SUM(J33+L33)</f>
        <v>0</v>
      </c>
      <c r="O33" s="2">
        <f t="shared" si="8"/>
        <v>0</v>
      </c>
    </row>
    <row r="34" spans="1:15" ht="18" x14ac:dyDescent="0.3">
      <c r="A34" s="232"/>
      <c r="B34" s="235"/>
      <c r="C34" s="63" t="s">
        <v>8</v>
      </c>
      <c r="D34" s="62">
        <v>15</v>
      </c>
      <c r="E34" s="137" t="s">
        <v>7</v>
      </c>
      <c r="F34" s="51">
        <v>900</v>
      </c>
      <c r="G34" s="3">
        <v>450</v>
      </c>
      <c r="H34" s="2"/>
      <c r="I34" s="2"/>
      <c r="J34" s="2">
        <f t="shared" ref="J34" si="9">SUM(F34*H34)</f>
        <v>0</v>
      </c>
      <c r="K34" s="2">
        <f t="shared" ref="K34:K36" si="10">SUM(F34*I34)</f>
        <v>0</v>
      </c>
      <c r="L34" s="5">
        <f t="shared" ref="L34:L35" si="11">SUM(G34*H34)</f>
        <v>0</v>
      </c>
      <c r="M34" s="5">
        <f t="shared" ref="M34" si="12">SUM(G34*I34)</f>
        <v>0</v>
      </c>
      <c r="N34" s="2">
        <f t="shared" si="8"/>
        <v>0</v>
      </c>
      <c r="O34" s="2">
        <f t="shared" si="8"/>
        <v>0</v>
      </c>
    </row>
    <row r="35" spans="1:15" ht="18" x14ac:dyDescent="0.3">
      <c r="A35" s="232"/>
      <c r="B35" s="235"/>
      <c r="C35" s="61" t="s">
        <v>9</v>
      </c>
      <c r="D35" s="62">
        <v>15</v>
      </c>
      <c r="E35" s="137" t="s">
        <v>7</v>
      </c>
      <c r="F35" s="51">
        <v>900</v>
      </c>
      <c r="G35" s="3">
        <v>450</v>
      </c>
      <c r="H35" s="2"/>
      <c r="I35" s="2"/>
      <c r="J35" s="2">
        <f>SUM(F35*H35)</f>
        <v>0</v>
      </c>
      <c r="K35" s="2">
        <f t="shared" si="10"/>
        <v>0</v>
      </c>
      <c r="L35" s="5">
        <f t="shared" si="11"/>
        <v>0</v>
      </c>
      <c r="M35" s="5">
        <f>SUM(G35*I35)</f>
        <v>0</v>
      </c>
      <c r="N35" s="2">
        <f t="shared" si="8"/>
        <v>0</v>
      </c>
      <c r="O35" s="2">
        <f t="shared" si="8"/>
        <v>0</v>
      </c>
    </row>
    <row r="36" spans="1:15" ht="18" x14ac:dyDescent="0.3">
      <c r="A36" s="233"/>
      <c r="B36" s="235"/>
      <c r="C36" s="61" t="s">
        <v>10</v>
      </c>
      <c r="D36" s="64">
        <v>4</v>
      </c>
      <c r="E36" s="137" t="s">
        <v>11</v>
      </c>
      <c r="F36" s="51">
        <v>48</v>
      </c>
      <c r="G36" s="3">
        <v>24</v>
      </c>
      <c r="H36" s="2"/>
      <c r="I36" s="2"/>
      <c r="J36" s="2">
        <f>SUM(F36*H36)</f>
        <v>0</v>
      </c>
      <c r="K36" s="2">
        <f t="shared" si="10"/>
        <v>0</v>
      </c>
      <c r="L36" s="5">
        <f>SUM(G36*H36)</f>
        <v>0</v>
      </c>
      <c r="M36" s="5">
        <f>SUM(G36*I36)</f>
        <v>0</v>
      </c>
      <c r="N36" s="2">
        <f t="shared" ref="N36:N37" si="13">SUM(J36+L36)</f>
        <v>0</v>
      </c>
      <c r="O36" s="2">
        <f t="shared" ref="O36:O41" si="14">SUM(K36+M36)</f>
        <v>0</v>
      </c>
    </row>
    <row r="37" spans="1:15" ht="18" x14ac:dyDescent="0.3">
      <c r="A37" s="231">
        <v>2</v>
      </c>
      <c r="B37" s="225" t="s">
        <v>57</v>
      </c>
      <c r="C37" s="11" t="s">
        <v>6</v>
      </c>
      <c r="D37" s="49">
        <v>1</v>
      </c>
      <c r="E37" s="137" t="s">
        <v>7</v>
      </c>
      <c r="F37" s="51">
        <v>60</v>
      </c>
      <c r="G37" s="3">
        <v>30</v>
      </c>
      <c r="H37" s="2"/>
      <c r="I37" s="2"/>
      <c r="J37" s="2">
        <f t="shared" ref="J37" si="15">SUM(F37*H37)</f>
        <v>0</v>
      </c>
      <c r="K37" s="2">
        <f>SUM(F37*I37)</f>
        <v>0</v>
      </c>
      <c r="L37" s="5">
        <f t="shared" ref="L37:L40" si="16">SUM(G37*H37)</f>
        <v>0</v>
      </c>
      <c r="M37" s="5">
        <f t="shared" ref="M37:M40" si="17">SUM(G37*I37)</f>
        <v>0</v>
      </c>
      <c r="N37" s="2">
        <f t="shared" si="13"/>
        <v>0</v>
      </c>
      <c r="O37" s="2">
        <f t="shared" si="14"/>
        <v>0</v>
      </c>
    </row>
    <row r="38" spans="1:15" ht="18" x14ac:dyDescent="0.3">
      <c r="A38" s="232"/>
      <c r="B38" s="226"/>
      <c r="C38" s="15" t="s">
        <v>8</v>
      </c>
      <c r="D38" s="49">
        <v>1</v>
      </c>
      <c r="E38" s="137" t="s">
        <v>7</v>
      </c>
      <c r="F38" s="51">
        <v>60</v>
      </c>
      <c r="G38" s="3">
        <v>30</v>
      </c>
      <c r="H38" s="2"/>
      <c r="I38" s="2"/>
      <c r="J38" s="2">
        <f>SUM(F38*H38)</f>
        <v>0</v>
      </c>
      <c r="K38" s="2">
        <f t="shared" ref="K38:K40" si="18">SUM(F38*I38)</f>
        <v>0</v>
      </c>
      <c r="L38" s="5">
        <f t="shared" si="16"/>
        <v>0</v>
      </c>
      <c r="M38" s="5">
        <f t="shared" si="17"/>
        <v>0</v>
      </c>
      <c r="N38" s="2">
        <f>SUM(J38+L38)</f>
        <v>0</v>
      </c>
      <c r="O38" s="2">
        <f t="shared" si="14"/>
        <v>0</v>
      </c>
    </row>
    <row r="39" spans="1:15" ht="18" x14ac:dyDescent="0.3">
      <c r="A39" s="232"/>
      <c r="B39" s="226"/>
      <c r="C39" s="11" t="s">
        <v>9</v>
      </c>
      <c r="D39" s="49">
        <v>1</v>
      </c>
      <c r="E39" s="137" t="s">
        <v>7</v>
      </c>
      <c r="F39" s="51">
        <v>60</v>
      </c>
      <c r="G39" s="3">
        <v>30</v>
      </c>
      <c r="H39" s="2"/>
      <c r="I39" s="2"/>
      <c r="J39" s="2">
        <f t="shared" ref="J39:J40" si="19">SUM(F39*H39)</f>
        <v>0</v>
      </c>
      <c r="K39" s="2">
        <f t="shared" si="18"/>
        <v>0</v>
      </c>
      <c r="L39" s="5">
        <f t="shared" si="16"/>
        <v>0</v>
      </c>
      <c r="M39" s="5">
        <f t="shared" si="17"/>
        <v>0</v>
      </c>
      <c r="N39" s="2">
        <f t="shared" ref="N39:N41" si="20">SUM(J39+L39)</f>
        <v>0</v>
      </c>
      <c r="O39" s="2">
        <f t="shared" si="14"/>
        <v>0</v>
      </c>
    </row>
    <row r="40" spans="1:15" ht="18" x14ac:dyDescent="0.3">
      <c r="A40" s="233"/>
      <c r="B40" s="226"/>
      <c r="C40" s="11" t="s">
        <v>10</v>
      </c>
      <c r="D40" s="24">
        <v>1</v>
      </c>
      <c r="E40" s="137" t="s">
        <v>11</v>
      </c>
      <c r="F40" s="51">
        <v>12</v>
      </c>
      <c r="G40" s="3">
        <v>6</v>
      </c>
      <c r="H40" s="2"/>
      <c r="I40" s="2"/>
      <c r="J40" s="2">
        <f t="shared" si="19"/>
        <v>0</v>
      </c>
      <c r="K40" s="2">
        <f t="shared" si="18"/>
        <v>0</v>
      </c>
      <c r="L40" s="5">
        <f t="shared" si="16"/>
        <v>0</v>
      </c>
      <c r="M40" s="5">
        <f t="shared" si="17"/>
        <v>0</v>
      </c>
      <c r="N40" s="2">
        <f t="shared" si="20"/>
        <v>0</v>
      </c>
      <c r="O40" s="2">
        <f t="shared" si="14"/>
        <v>0</v>
      </c>
    </row>
    <row r="41" spans="1:15" ht="30" customHeight="1" x14ac:dyDescent="0.3">
      <c r="A41" s="228" t="s">
        <v>30</v>
      </c>
      <c r="B41" s="229"/>
      <c r="C41" s="230"/>
      <c r="D41" s="40">
        <f>SUM(D33:D40)</f>
        <v>56</v>
      </c>
      <c r="E41" s="44" t="s">
        <v>38</v>
      </c>
      <c r="F41" s="40">
        <f>SUM(F33:F40)</f>
        <v>3120</v>
      </c>
      <c r="G41" s="40">
        <f>SUM(G33:G40)</f>
        <v>1560</v>
      </c>
      <c r="H41" s="119" t="s">
        <v>38</v>
      </c>
      <c r="I41" s="119" t="s">
        <v>38</v>
      </c>
      <c r="J41" s="119">
        <f>SUM(J33:J40)</f>
        <v>0</v>
      </c>
      <c r="K41" s="119">
        <f>SUM(K33:K40)</f>
        <v>0</v>
      </c>
      <c r="L41" s="45">
        <f>SUM(L33:L40)</f>
        <v>0</v>
      </c>
      <c r="M41" s="45">
        <f>SUM(M33:M40)</f>
        <v>0</v>
      </c>
      <c r="N41" s="119">
        <f t="shared" si="20"/>
        <v>0</v>
      </c>
      <c r="O41" s="119">
        <f t="shared" si="14"/>
        <v>0</v>
      </c>
    </row>
    <row r="43" spans="1:15" ht="21" x14ac:dyDescent="0.4">
      <c r="A43" s="25" t="s">
        <v>70</v>
      </c>
      <c r="B43" s="54" t="s">
        <v>159</v>
      </c>
      <c r="C43" s="25"/>
      <c r="D43" s="25"/>
      <c r="E43" s="26"/>
      <c r="F43" s="27"/>
    </row>
    <row r="44" spans="1:15" ht="15.6" x14ac:dyDescent="0.3">
      <c r="A44" s="26"/>
      <c r="B44" s="26"/>
      <c r="C44" s="26"/>
      <c r="D44" s="26"/>
      <c r="E44" s="26"/>
      <c r="F44" s="27"/>
    </row>
    <row r="45" spans="1:15" ht="101.25" customHeight="1" x14ac:dyDescent="0.3">
      <c r="A45" s="29" t="s">
        <v>0</v>
      </c>
      <c r="B45" s="30" t="s">
        <v>31</v>
      </c>
      <c r="C45" s="30" t="s">
        <v>2</v>
      </c>
      <c r="D45" s="30" t="s">
        <v>142</v>
      </c>
      <c r="E45" s="31" t="s">
        <v>323</v>
      </c>
      <c r="F45" s="30" t="s">
        <v>136</v>
      </c>
      <c r="G45" s="30" t="s">
        <v>143</v>
      </c>
      <c r="H45" s="4" t="s">
        <v>216</v>
      </c>
      <c r="I45" s="4" t="s">
        <v>196</v>
      </c>
      <c r="J45" s="5" t="s">
        <v>217</v>
      </c>
      <c r="K45" s="5" t="s">
        <v>218</v>
      </c>
      <c r="L45" s="4" t="s">
        <v>144</v>
      </c>
      <c r="M45" s="4" t="s">
        <v>145</v>
      </c>
    </row>
    <row r="46" spans="1:15" ht="15.6" x14ac:dyDescent="0.3">
      <c r="A46" s="32">
        <v>1</v>
      </c>
      <c r="B46" s="30">
        <v>2</v>
      </c>
      <c r="C46" s="30">
        <v>3</v>
      </c>
      <c r="D46" s="32">
        <v>4</v>
      </c>
      <c r="E46" s="32">
        <v>5</v>
      </c>
      <c r="F46" s="30">
        <v>6</v>
      </c>
      <c r="G46" s="30">
        <v>7</v>
      </c>
      <c r="H46" s="32">
        <v>8</v>
      </c>
      <c r="I46" s="32">
        <v>9</v>
      </c>
      <c r="J46" s="30">
        <v>10</v>
      </c>
      <c r="K46" s="30">
        <v>11</v>
      </c>
      <c r="L46" s="32">
        <v>12</v>
      </c>
      <c r="M46" s="32">
        <v>13</v>
      </c>
    </row>
    <row r="47" spans="1:15" ht="62.4" x14ac:dyDescent="0.3">
      <c r="A47" s="138">
        <v>1</v>
      </c>
      <c r="B47" s="139" t="s">
        <v>59</v>
      </c>
      <c r="C47" s="139" t="s">
        <v>60</v>
      </c>
      <c r="D47" s="144">
        <v>2</v>
      </c>
      <c r="E47" s="45">
        <v>1</v>
      </c>
      <c r="F47" s="47"/>
      <c r="G47" s="48"/>
      <c r="H47" s="51">
        <f>SUM(D47*F47)</f>
        <v>0</v>
      </c>
      <c r="I47" s="51">
        <f>SUM(D47*G47)</f>
        <v>0</v>
      </c>
      <c r="J47" s="41">
        <f>SUM(E47*F47)</f>
        <v>0</v>
      </c>
      <c r="K47" s="41">
        <f>SUM(E47*G47)</f>
        <v>0</v>
      </c>
      <c r="L47" s="51">
        <f>SUM(H47+J47)</f>
        <v>0</v>
      </c>
      <c r="M47" s="62">
        <f>SUM(I47+K47)</f>
        <v>0</v>
      </c>
    </row>
    <row r="48" spans="1:15" ht="39.75" customHeight="1" x14ac:dyDescent="0.3">
      <c r="A48" s="236" t="s">
        <v>30</v>
      </c>
      <c r="B48" s="237"/>
      <c r="C48" s="237"/>
      <c r="D48" s="237"/>
      <c r="E48" s="237"/>
      <c r="F48" s="237"/>
      <c r="G48" s="238"/>
      <c r="H48" s="51">
        <f t="shared" ref="H48:M48" si="21">SUM(H47)</f>
        <v>0</v>
      </c>
      <c r="I48" s="51">
        <f t="shared" si="21"/>
        <v>0</v>
      </c>
      <c r="J48" s="41">
        <f t="shared" si="21"/>
        <v>0</v>
      </c>
      <c r="K48" s="41">
        <f t="shared" si="21"/>
        <v>0</v>
      </c>
      <c r="L48" s="51">
        <f t="shared" si="21"/>
        <v>0</v>
      </c>
      <c r="M48" s="145">
        <f t="shared" si="21"/>
        <v>0</v>
      </c>
    </row>
    <row r="50" spans="1:15" ht="21" x14ac:dyDescent="0.4">
      <c r="A50" s="58" t="s">
        <v>55</v>
      </c>
      <c r="B50" s="55" t="s">
        <v>160</v>
      </c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1:15" ht="96.6" x14ac:dyDescent="0.3">
      <c r="A51" s="1" t="s">
        <v>0</v>
      </c>
      <c r="B51" s="2" t="s">
        <v>1</v>
      </c>
      <c r="C51" s="2" t="s">
        <v>2</v>
      </c>
      <c r="D51" s="2" t="s">
        <v>3</v>
      </c>
      <c r="E51" s="2" t="s">
        <v>4</v>
      </c>
      <c r="F51" s="2" t="s">
        <v>212</v>
      </c>
      <c r="G51" s="3" t="s">
        <v>324</v>
      </c>
      <c r="H51" s="4" t="s">
        <v>150</v>
      </c>
      <c r="I51" s="4" t="s">
        <v>151</v>
      </c>
      <c r="J51" s="4" t="s">
        <v>213</v>
      </c>
      <c r="K51" s="4" t="s">
        <v>214</v>
      </c>
      <c r="L51" s="5" t="s">
        <v>215</v>
      </c>
      <c r="M51" s="5" t="s">
        <v>194</v>
      </c>
      <c r="N51" s="4" t="s">
        <v>152</v>
      </c>
      <c r="O51" s="4" t="s">
        <v>153</v>
      </c>
    </row>
    <row r="52" spans="1:15" x14ac:dyDescent="0.3">
      <c r="A52" s="6">
        <v>1</v>
      </c>
      <c r="B52" s="2">
        <v>2</v>
      </c>
      <c r="C52" s="2">
        <v>3</v>
      </c>
      <c r="D52" s="6">
        <v>4</v>
      </c>
      <c r="E52" s="2">
        <v>5</v>
      </c>
      <c r="F52" s="2">
        <v>6</v>
      </c>
      <c r="G52" s="3">
        <v>7</v>
      </c>
      <c r="H52" s="2">
        <v>8</v>
      </c>
      <c r="I52" s="2">
        <v>9</v>
      </c>
      <c r="J52" s="2">
        <v>10</v>
      </c>
      <c r="K52" s="2">
        <v>11</v>
      </c>
      <c r="L52" s="5">
        <v>12</v>
      </c>
      <c r="M52" s="5">
        <v>13</v>
      </c>
      <c r="N52" s="2">
        <v>14</v>
      </c>
      <c r="O52" s="2">
        <v>15</v>
      </c>
    </row>
    <row r="53" spans="1:15" ht="21" customHeight="1" x14ac:dyDescent="0.3">
      <c r="A53" s="231">
        <v>1</v>
      </c>
      <c r="B53" s="235" t="s">
        <v>56</v>
      </c>
      <c r="C53" s="61" t="s">
        <v>6</v>
      </c>
      <c r="D53" s="62">
        <v>18</v>
      </c>
      <c r="E53" s="137" t="s">
        <v>7</v>
      </c>
      <c r="F53" s="51">
        <v>1080</v>
      </c>
      <c r="G53" s="3">
        <v>540</v>
      </c>
      <c r="H53" s="2"/>
      <c r="I53" s="2"/>
      <c r="J53" s="2">
        <f>SUM(F53*H53)</f>
        <v>0</v>
      </c>
      <c r="K53" s="2">
        <f>SUM(F53*I53)</f>
        <v>0</v>
      </c>
      <c r="L53" s="5">
        <f>SUM(G53*H53)</f>
        <v>0</v>
      </c>
      <c r="M53" s="5">
        <f>SUM(G53*I53)</f>
        <v>0</v>
      </c>
      <c r="N53" s="2">
        <f t="shared" ref="N53:O55" si="22">SUM(J53+L53)</f>
        <v>0</v>
      </c>
      <c r="O53" s="2">
        <f t="shared" si="22"/>
        <v>0</v>
      </c>
    </row>
    <row r="54" spans="1:15" ht="21" customHeight="1" x14ac:dyDescent="0.3">
      <c r="A54" s="232"/>
      <c r="B54" s="235"/>
      <c r="C54" s="63" t="s">
        <v>8</v>
      </c>
      <c r="D54" s="62">
        <v>15</v>
      </c>
      <c r="E54" s="137" t="s">
        <v>7</v>
      </c>
      <c r="F54" s="51">
        <v>900</v>
      </c>
      <c r="G54" s="3">
        <v>450</v>
      </c>
      <c r="H54" s="2"/>
      <c r="I54" s="2"/>
      <c r="J54" s="2">
        <f t="shared" ref="J54" si="23">SUM(F54*H54)</f>
        <v>0</v>
      </c>
      <c r="K54" s="2">
        <f t="shared" ref="K54:K56" si="24">SUM(F54*I54)</f>
        <v>0</v>
      </c>
      <c r="L54" s="5">
        <f t="shared" ref="L54:L55" si="25">SUM(G54*H54)</f>
        <v>0</v>
      </c>
      <c r="M54" s="5">
        <f t="shared" ref="M54" si="26">SUM(G54*I54)</f>
        <v>0</v>
      </c>
      <c r="N54" s="2">
        <f t="shared" si="22"/>
        <v>0</v>
      </c>
      <c r="O54" s="2">
        <f t="shared" si="22"/>
        <v>0</v>
      </c>
    </row>
    <row r="55" spans="1:15" ht="21" customHeight="1" x14ac:dyDescent="0.3">
      <c r="A55" s="232"/>
      <c r="B55" s="235"/>
      <c r="C55" s="61" t="s">
        <v>9</v>
      </c>
      <c r="D55" s="62">
        <v>15</v>
      </c>
      <c r="E55" s="137" t="s">
        <v>7</v>
      </c>
      <c r="F55" s="51">
        <v>900</v>
      </c>
      <c r="G55" s="3">
        <v>450</v>
      </c>
      <c r="H55" s="2"/>
      <c r="I55" s="2"/>
      <c r="J55" s="2">
        <f>SUM(F55*H55)</f>
        <v>0</v>
      </c>
      <c r="K55" s="2">
        <f t="shared" si="24"/>
        <v>0</v>
      </c>
      <c r="L55" s="5">
        <f t="shared" si="25"/>
        <v>0</v>
      </c>
      <c r="M55" s="5">
        <f>SUM(G55*I55)</f>
        <v>0</v>
      </c>
      <c r="N55" s="2">
        <f t="shared" si="22"/>
        <v>0</v>
      </c>
      <c r="O55" s="2">
        <f t="shared" si="22"/>
        <v>0</v>
      </c>
    </row>
    <row r="56" spans="1:15" ht="21" customHeight="1" x14ac:dyDescent="0.3">
      <c r="A56" s="233"/>
      <c r="B56" s="235"/>
      <c r="C56" s="61" t="s">
        <v>10</v>
      </c>
      <c r="D56" s="64">
        <v>4</v>
      </c>
      <c r="E56" s="137" t="s">
        <v>11</v>
      </c>
      <c r="F56" s="51">
        <v>48</v>
      </c>
      <c r="G56" s="3">
        <v>24</v>
      </c>
      <c r="H56" s="2"/>
      <c r="I56" s="2"/>
      <c r="J56" s="2">
        <f>SUM(F56*H56)</f>
        <v>0</v>
      </c>
      <c r="K56" s="2">
        <f t="shared" si="24"/>
        <v>0</v>
      </c>
      <c r="L56" s="5">
        <f>SUM(G56*H56)</f>
        <v>0</v>
      </c>
      <c r="M56" s="5">
        <f>SUM(G56*I56)</f>
        <v>0</v>
      </c>
      <c r="N56" s="2">
        <f t="shared" ref="N56:N57" si="27">SUM(J56+L56)</f>
        <v>0</v>
      </c>
      <c r="O56" s="2">
        <f t="shared" ref="O56:O61" si="28">SUM(K56+M56)</f>
        <v>0</v>
      </c>
    </row>
    <row r="57" spans="1:15" ht="21" customHeight="1" x14ac:dyDescent="0.3">
      <c r="A57" s="231">
        <v>2</v>
      </c>
      <c r="B57" s="225" t="s">
        <v>57</v>
      </c>
      <c r="C57" s="11" t="s">
        <v>6</v>
      </c>
      <c r="D57" s="49">
        <v>1</v>
      </c>
      <c r="E57" s="137" t="s">
        <v>7</v>
      </c>
      <c r="F57" s="51">
        <v>60</v>
      </c>
      <c r="G57" s="3">
        <v>30</v>
      </c>
      <c r="H57" s="2"/>
      <c r="I57" s="2"/>
      <c r="J57" s="2">
        <f t="shared" ref="J57" si="29">SUM(F57*H57)</f>
        <v>0</v>
      </c>
      <c r="K57" s="2">
        <f>SUM(F57*I57)</f>
        <v>0</v>
      </c>
      <c r="L57" s="5">
        <f t="shared" ref="L57:L60" si="30">SUM(G57*H57)</f>
        <v>0</v>
      </c>
      <c r="M57" s="5">
        <f t="shared" ref="M57:M60" si="31">SUM(G57*I57)</f>
        <v>0</v>
      </c>
      <c r="N57" s="2">
        <f t="shared" si="27"/>
        <v>0</v>
      </c>
      <c r="O57" s="2">
        <f t="shared" si="28"/>
        <v>0</v>
      </c>
    </row>
    <row r="58" spans="1:15" ht="21" customHeight="1" x14ac:dyDescent="0.3">
      <c r="A58" s="232"/>
      <c r="B58" s="226"/>
      <c r="C58" s="15" t="s">
        <v>8</v>
      </c>
      <c r="D58" s="49">
        <v>1</v>
      </c>
      <c r="E58" s="137" t="s">
        <v>7</v>
      </c>
      <c r="F58" s="51">
        <v>60</v>
      </c>
      <c r="G58" s="3">
        <v>30</v>
      </c>
      <c r="H58" s="2"/>
      <c r="I58" s="2"/>
      <c r="J58" s="2">
        <f>SUM(F58*H58)</f>
        <v>0</v>
      </c>
      <c r="K58" s="2">
        <f t="shared" ref="K58:K60" si="32">SUM(F58*I58)</f>
        <v>0</v>
      </c>
      <c r="L58" s="5">
        <f t="shared" si="30"/>
        <v>0</v>
      </c>
      <c r="M58" s="5">
        <f t="shared" si="31"/>
        <v>0</v>
      </c>
      <c r="N58" s="2">
        <f>SUM(J58+L58)</f>
        <v>0</v>
      </c>
      <c r="O58" s="2">
        <f t="shared" si="28"/>
        <v>0</v>
      </c>
    </row>
    <row r="59" spans="1:15" ht="21" customHeight="1" x14ac:dyDescent="0.3">
      <c r="A59" s="232"/>
      <c r="B59" s="226"/>
      <c r="C59" s="11" t="s">
        <v>9</v>
      </c>
      <c r="D59" s="49">
        <v>1</v>
      </c>
      <c r="E59" s="137" t="s">
        <v>7</v>
      </c>
      <c r="F59" s="51">
        <v>60</v>
      </c>
      <c r="G59" s="3">
        <v>30</v>
      </c>
      <c r="H59" s="2"/>
      <c r="I59" s="2"/>
      <c r="J59" s="2">
        <f t="shared" ref="J59:J60" si="33">SUM(F59*H59)</f>
        <v>0</v>
      </c>
      <c r="K59" s="2">
        <f t="shared" si="32"/>
        <v>0</v>
      </c>
      <c r="L59" s="5">
        <f t="shared" si="30"/>
        <v>0</v>
      </c>
      <c r="M59" s="5">
        <f t="shared" si="31"/>
        <v>0</v>
      </c>
      <c r="N59" s="2">
        <f t="shared" ref="N59:N61" si="34">SUM(J59+L59)</f>
        <v>0</v>
      </c>
      <c r="O59" s="2">
        <f t="shared" si="28"/>
        <v>0</v>
      </c>
    </row>
    <row r="60" spans="1:15" ht="21" customHeight="1" x14ac:dyDescent="0.3">
      <c r="A60" s="233"/>
      <c r="B60" s="226"/>
      <c r="C60" s="11" t="s">
        <v>10</v>
      </c>
      <c r="D60" s="24">
        <v>1</v>
      </c>
      <c r="E60" s="137" t="s">
        <v>11</v>
      </c>
      <c r="F60" s="51">
        <v>12</v>
      </c>
      <c r="G60" s="3">
        <v>6</v>
      </c>
      <c r="H60" s="2"/>
      <c r="I60" s="2"/>
      <c r="J60" s="2">
        <f t="shared" si="33"/>
        <v>0</v>
      </c>
      <c r="K60" s="2">
        <f t="shared" si="32"/>
        <v>0</v>
      </c>
      <c r="L60" s="5">
        <f t="shared" si="30"/>
        <v>0</v>
      </c>
      <c r="M60" s="5">
        <f t="shared" si="31"/>
        <v>0</v>
      </c>
      <c r="N60" s="2">
        <f t="shared" si="34"/>
        <v>0</v>
      </c>
      <c r="O60" s="2">
        <f t="shared" si="28"/>
        <v>0</v>
      </c>
    </row>
    <row r="61" spans="1:15" ht="32.25" customHeight="1" x14ac:dyDescent="0.3">
      <c r="A61" s="228" t="s">
        <v>30</v>
      </c>
      <c r="B61" s="229"/>
      <c r="C61" s="230"/>
      <c r="D61" s="40">
        <f>SUM(D53:D60)</f>
        <v>56</v>
      </c>
      <c r="E61" s="44" t="s">
        <v>38</v>
      </c>
      <c r="F61" s="40">
        <f>SUM(F53:F60)</f>
        <v>3120</v>
      </c>
      <c r="G61" s="40">
        <f>SUM(G53:G60)</f>
        <v>1560</v>
      </c>
      <c r="H61" s="119" t="s">
        <v>38</v>
      </c>
      <c r="I61" s="119" t="s">
        <v>38</v>
      </c>
      <c r="J61" s="119">
        <f>SUM(J53:J60)</f>
        <v>0</v>
      </c>
      <c r="K61" s="119">
        <f>SUM(K53:K60)</f>
        <v>0</v>
      </c>
      <c r="L61" s="45">
        <f>SUM(L53:L60)</f>
        <v>0</v>
      </c>
      <c r="M61" s="45">
        <f>SUM(M53:M60)</f>
        <v>0</v>
      </c>
      <c r="N61" s="119">
        <f t="shared" si="34"/>
        <v>0</v>
      </c>
      <c r="O61" s="119">
        <f t="shared" si="28"/>
        <v>0</v>
      </c>
    </row>
    <row r="62" spans="1:15" ht="9" customHeight="1" x14ac:dyDescent="0.3"/>
    <row r="63" spans="1:15" ht="21" x14ac:dyDescent="0.4">
      <c r="A63" s="25" t="s">
        <v>70</v>
      </c>
      <c r="B63" s="54" t="s">
        <v>161</v>
      </c>
      <c r="C63" s="25"/>
      <c r="D63" s="25"/>
      <c r="E63" s="26"/>
      <c r="F63" s="27"/>
    </row>
    <row r="64" spans="1:15" ht="8.25" customHeight="1" x14ac:dyDescent="0.3">
      <c r="A64" s="26"/>
      <c r="B64" s="26"/>
      <c r="C64" s="26"/>
      <c r="D64" s="26"/>
      <c r="E64" s="26"/>
      <c r="F64" s="27"/>
    </row>
    <row r="65" spans="1:21" ht="102" customHeight="1" x14ac:dyDescent="0.3">
      <c r="A65" s="29" t="s">
        <v>0</v>
      </c>
      <c r="B65" s="30" t="s">
        <v>31</v>
      </c>
      <c r="C65" s="30" t="s">
        <v>2</v>
      </c>
      <c r="D65" s="30" t="s">
        <v>181</v>
      </c>
      <c r="E65" s="31" t="s">
        <v>325</v>
      </c>
      <c r="F65" s="30" t="s">
        <v>182</v>
      </c>
      <c r="G65" s="30" t="s">
        <v>183</v>
      </c>
      <c r="H65" s="4" t="s">
        <v>184</v>
      </c>
      <c r="I65" s="4" t="s">
        <v>185</v>
      </c>
      <c r="J65" s="5" t="s">
        <v>186</v>
      </c>
      <c r="K65" s="5" t="s">
        <v>187</v>
      </c>
      <c r="L65" s="4" t="s">
        <v>188</v>
      </c>
      <c r="M65" s="4" t="s">
        <v>189</v>
      </c>
      <c r="U65" s="150"/>
    </row>
    <row r="66" spans="1:21" ht="15.6" x14ac:dyDescent="0.3">
      <c r="A66" s="32">
        <v>1</v>
      </c>
      <c r="B66" s="30">
        <v>2</v>
      </c>
      <c r="C66" s="30">
        <v>3</v>
      </c>
      <c r="D66" s="32">
        <v>4</v>
      </c>
      <c r="E66" s="32">
        <v>5</v>
      </c>
      <c r="F66" s="30">
        <v>6</v>
      </c>
      <c r="G66" s="30">
        <v>7</v>
      </c>
      <c r="H66" s="32">
        <v>8</v>
      </c>
      <c r="I66" s="32">
        <v>9</v>
      </c>
      <c r="J66" s="30">
        <v>10</v>
      </c>
      <c r="K66" s="30">
        <v>11</v>
      </c>
      <c r="L66" s="32">
        <v>12</v>
      </c>
      <c r="M66" s="32">
        <v>13</v>
      </c>
    </row>
    <row r="67" spans="1:21" ht="79.5" customHeight="1" x14ac:dyDescent="0.3">
      <c r="A67" s="138">
        <v>1</v>
      </c>
      <c r="B67" s="139" t="s">
        <v>59</v>
      </c>
      <c r="C67" s="139" t="s">
        <v>60</v>
      </c>
      <c r="D67" s="144">
        <v>2</v>
      </c>
      <c r="E67" s="45">
        <v>1</v>
      </c>
      <c r="F67" s="47"/>
      <c r="G67" s="48"/>
      <c r="H67" s="51">
        <f>SUM(D67*F67)</f>
        <v>0</v>
      </c>
      <c r="I67" s="51">
        <f>SUM(D67*G67)</f>
        <v>0</v>
      </c>
      <c r="J67" s="41">
        <f>SUM(E67*F67)</f>
        <v>0</v>
      </c>
      <c r="K67" s="41">
        <f>SUM(E67*G67)</f>
        <v>0</v>
      </c>
      <c r="L67" s="51">
        <f>SUM(H67+J67)</f>
        <v>0</v>
      </c>
      <c r="M67" s="62">
        <f>SUM(I67+K67)</f>
        <v>0</v>
      </c>
    </row>
    <row r="68" spans="1:21" ht="37.5" customHeight="1" x14ac:dyDescent="0.3">
      <c r="A68" s="236" t="s">
        <v>30</v>
      </c>
      <c r="B68" s="237"/>
      <c r="C68" s="237"/>
      <c r="D68" s="237"/>
      <c r="E68" s="237"/>
      <c r="F68" s="237"/>
      <c r="G68" s="238"/>
      <c r="H68" s="51">
        <f t="shared" ref="H68:M68" si="35">SUM(H67)</f>
        <v>0</v>
      </c>
      <c r="I68" s="51">
        <f t="shared" si="35"/>
        <v>0</v>
      </c>
      <c r="J68" s="41">
        <f t="shared" si="35"/>
        <v>0</v>
      </c>
      <c r="K68" s="41">
        <f t="shared" si="35"/>
        <v>0</v>
      </c>
      <c r="L68" s="51">
        <f t="shared" si="35"/>
        <v>0</v>
      </c>
      <c r="M68" s="145">
        <f t="shared" si="35"/>
        <v>0</v>
      </c>
    </row>
    <row r="69" spans="1:21" ht="21" customHeight="1" x14ac:dyDescent="0.3">
      <c r="A69" s="159"/>
      <c r="B69" s="159"/>
      <c r="C69" s="159"/>
      <c r="D69" s="159"/>
      <c r="E69" s="159"/>
      <c r="F69" s="159"/>
      <c r="G69" s="159"/>
      <c r="H69" s="160"/>
      <c r="I69" s="160"/>
      <c r="J69" s="160"/>
      <c r="K69" s="160"/>
      <c r="L69" s="160"/>
    </row>
    <row r="70" spans="1:21" ht="50.25" customHeight="1" x14ac:dyDescent="0.45">
      <c r="A70" s="122"/>
      <c r="B70" s="161"/>
      <c r="C70" s="155"/>
      <c r="D70" s="122"/>
      <c r="E70" s="122"/>
      <c r="F70" s="221" t="s">
        <v>293</v>
      </c>
      <c r="G70" s="221"/>
      <c r="H70" s="221"/>
      <c r="I70" s="221"/>
      <c r="J70" s="221"/>
      <c r="K70" s="221"/>
      <c r="L70" s="221"/>
      <c r="M70" s="221"/>
    </row>
    <row r="71" spans="1:21" ht="120" customHeight="1" x14ac:dyDescent="0.3">
      <c r="A71" s="122"/>
      <c r="B71" s="122"/>
      <c r="C71" s="157"/>
      <c r="D71" s="122"/>
      <c r="E71" s="122"/>
      <c r="F71" s="64" t="s">
        <v>0</v>
      </c>
      <c r="G71" s="149" t="s">
        <v>292</v>
      </c>
      <c r="H71" s="62" t="s">
        <v>356</v>
      </c>
      <c r="I71" s="62" t="s">
        <v>357</v>
      </c>
      <c r="J71" s="41" t="s">
        <v>349</v>
      </c>
      <c r="K71" s="41" t="s">
        <v>350</v>
      </c>
      <c r="L71" s="62" t="s">
        <v>358</v>
      </c>
      <c r="M71" s="62" t="s">
        <v>359</v>
      </c>
    </row>
    <row r="72" spans="1:21" ht="19.5" customHeight="1" x14ac:dyDescent="0.3">
      <c r="A72" s="122"/>
      <c r="B72" s="122"/>
      <c r="C72" s="122"/>
      <c r="D72" s="122"/>
      <c r="E72" s="122"/>
      <c r="F72" s="32">
        <v>1</v>
      </c>
      <c r="G72" s="151">
        <v>2</v>
      </c>
      <c r="H72" s="152">
        <v>3</v>
      </c>
      <c r="I72" s="152">
        <v>4</v>
      </c>
      <c r="J72" s="153">
        <v>5</v>
      </c>
      <c r="K72" s="153">
        <v>6</v>
      </c>
      <c r="L72" s="152">
        <v>7</v>
      </c>
      <c r="M72" s="154">
        <v>8</v>
      </c>
    </row>
    <row r="73" spans="1:21" ht="42.75" customHeight="1" x14ac:dyDescent="0.3">
      <c r="A73" s="122"/>
      <c r="B73" s="122"/>
      <c r="C73" s="122"/>
      <c r="D73" s="122"/>
      <c r="E73" s="122"/>
      <c r="F73" s="138">
        <v>1</v>
      </c>
      <c r="G73" s="162">
        <v>2025</v>
      </c>
      <c r="H73" s="51">
        <f t="shared" ref="H73:M73" si="36">SUM(J21+H28)</f>
        <v>0</v>
      </c>
      <c r="I73" s="51">
        <f t="shared" si="36"/>
        <v>0</v>
      </c>
      <c r="J73" s="41">
        <f t="shared" si="36"/>
        <v>0</v>
      </c>
      <c r="K73" s="41">
        <f t="shared" si="36"/>
        <v>0</v>
      </c>
      <c r="L73" s="51">
        <f t="shared" si="36"/>
        <v>0</v>
      </c>
      <c r="M73" s="51">
        <f t="shared" si="36"/>
        <v>0</v>
      </c>
    </row>
    <row r="74" spans="1:21" ht="42.75" customHeight="1" x14ac:dyDescent="0.3">
      <c r="A74" s="122"/>
      <c r="B74" s="122"/>
      <c r="C74" s="122"/>
      <c r="D74" s="122"/>
      <c r="E74" s="122"/>
      <c r="F74" s="29">
        <v>2</v>
      </c>
      <c r="G74" s="162">
        <v>2026</v>
      </c>
      <c r="H74" s="51">
        <f t="shared" ref="H74:M74" si="37">SUM(J41+H48)</f>
        <v>0</v>
      </c>
      <c r="I74" s="51">
        <f t="shared" si="37"/>
        <v>0</v>
      </c>
      <c r="J74" s="41">
        <f t="shared" si="37"/>
        <v>0</v>
      </c>
      <c r="K74" s="41">
        <f t="shared" si="37"/>
        <v>0</v>
      </c>
      <c r="L74" s="51">
        <f t="shared" si="37"/>
        <v>0</v>
      </c>
      <c r="M74" s="51">
        <f t="shared" si="37"/>
        <v>0</v>
      </c>
    </row>
    <row r="75" spans="1:21" ht="42.75" customHeight="1" x14ac:dyDescent="0.3">
      <c r="A75" s="122"/>
      <c r="B75" s="122"/>
      <c r="C75" s="122"/>
      <c r="D75" s="122"/>
      <c r="E75" s="122"/>
      <c r="F75" s="32">
        <v>3</v>
      </c>
      <c r="G75" s="162">
        <v>2027</v>
      </c>
      <c r="H75" s="51">
        <f>SUM(J61+H68)</f>
        <v>0</v>
      </c>
      <c r="I75" s="51">
        <f>SUM(K61+I68)</f>
        <v>0</v>
      </c>
      <c r="J75" s="41">
        <f>SUM(L61+J68)</f>
        <v>0</v>
      </c>
      <c r="K75" s="41">
        <f t="shared" ref="K75:M75" si="38">SUM(M61+K68)</f>
        <v>0</v>
      </c>
      <c r="L75" s="51">
        <f t="shared" si="38"/>
        <v>0</v>
      </c>
      <c r="M75" s="51">
        <f t="shared" si="38"/>
        <v>0</v>
      </c>
    </row>
    <row r="76" spans="1:21" ht="42.75" customHeight="1" x14ac:dyDescent="0.3">
      <c r="A76" s="113"/>
      <c r="B76" s="113"/>
      <c r="C76" s="113"/>
      <c r="D76" s="156"/>
      <c r="E76" s="113"/>
      <c r="F76" s="222" t="s">
        <v>30</v>
      </c>
      <c r="G76" s="222"/>
      <c r="H76" s="119">
        <f t="shared" ref="H76:M76" si="39">SUM(H73:H75)</f>
        <v>0</v>
      </c>
      <c r="I76" s="119">
        <f t="shared" si="39"/>
        <v>0</v>
      </c>
      <c r="J76" s="45">
        <f t="shared" si="39"/>
        <v>0</v>
      </c>
      <c r="K76" s="45">
        <f t="shared" si="39"/>
        <v>0</v>
      </c>
      <c r="L76" s="119">
        <f t="shared" si="39"/>
        <v>0</v>
      </c>
      <c r="M76" s="119">
        <f t="shared" si="39"/>
        <v>0</v>
      </c>
    </row>
  </sheetData>
  <mergeCells count="25">
    <mergeCell ref="F76:G76"/>
    <mergeCell ref="F70:M70"/>
    <mergeCell ref="B13:B16"/>
    <mergeCell ref="B17:B20"/>
    <mergeCell ref="A28:G28"/>
    <mergeCell ref="A33:A36"/>
    <mergeCell ref="B33:B36"/>
    <mergeCell ref="A37:A40"/>
    <mergeCell ref="B37:B40"/>
    <mergeCell ref="A41:C41"/>
    <mergeCell ref="A61:C61"/>
    <mergeCell ref="A68:G68"/>
    <mergeCell ref="A48:G48"/>
    <mergeCell ref="A53:A56"/>
    <mergeCell ref="B53:B56"/>
    <mergeCell ref="A57:A60"/>
    <mergeCell ref="B57:B60"/>
    <mergeCell ref="L1:O1"/>
    <mergeCell ref="L3:O3"/>
    <mergeCell ref="A6:O6"/>
    <mergeCell ref="A21:C21"/>
    <mergeCell ref="A13:A16"/>
    <mergeCell ref="A17:A20"/>
    <mergeCell ref="B9:P9"/>
    <mergeCell ref="A7:O7"/>
  </mergeCells>
  <pageMargins left="0.7" right="0.7" top="0.75" bottom="0.75" header="0.3" footer="0.3"/>
  <pageSetup paperSize="9" scale="50" orientation="landscape" r:id="rId1"/>
  <headerFooter>
    <oddFooter xml:space="preserve">&amp;CCZĘŚĆ II 
znak sprawy: 22WOG-ZP.2712.60.2024/R/151/2600/U/PN </oddFooter>
  </headerFooter>
  <rowBreaks count="2" manualBreakCount="2">
    <brk id="28" max="14" man="1"/>
    <brk id="49" max="14" man="1"/>
  </rowBreaks>
  <ignoredErrors>
    <ignoredError sqref="F21:G21 D21 D41:G41 F61:G61 D6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83"/>
  <sheetViews>
    <sheetView view="pageBreakPreview" topLeftCell="A76" zoomScale="60" zoomScaleNormal="100" workbookViewId="0">
      <selection activeCell="J83" sqref="J83"/>
    </sheetView>
  </sheetViews>
  <sheetFormatPr defaultRowHeight="14.4" x14ac:dyDescent="0.3"/>
  <cols>
    <col min="1" max="1" width="5.44140625" customWidth="1"/>
    <col min="2" max="3" width="20.33203125" customWidth="1"/>
    <col min="4" max="4" width="13.6640625" customWidth="1"/>
    <col min="5" max="5" width="21.109375" customWidth="1"/>
    <col min="6" max="7" width="15.33203125" customWidth="1"/>
    <col min="8" max="8" width="14.88671875" customWidth="1"/>
    <col min="9" max="9" width="16.33203125" customWidth="1"/>
    <col min="10" max="10" width="15.44140625" customWidth="1"/>
    <col min="11" max="11" width="15.109375" customWidth="1"/>
    <col min="12" max="15" width="15.33203125" customWidth="1"/>
  </cols>
  <sheetData>
    <row r="1" spans="1:16" ht="18" x14ac:dyDescent="0.35">
      <c r="L1" s="223" t="s">
        <v>50</v>
      </c>
      <c r="M1" s="223"/>
      <c r="N1" s="223"/>
      <c r="O1" s="223"/>
    </row>
    <row r="2" spans="1:16" ht="18" x14ac:dyDescent="0.35">
      <c r="K2" s="57" t="s">
        <v>53</v>
      </c>
      <c r="L2" s="57"/>
      <c r="M2" s="57" t="s">
        <v>346</v>
      </c>
      <c r="N2" s="57"/>
      <c r="O2" s="57"/>
    </row>
    <row r="3" spans="1:16" ht="21" x14ac:dyDescent="0.4">
      <c r="K3" s="54"/>
      <c r="L3" s="224" t="s">
        <v>51</v>
      </c>
      <c r="M3" s="224"/>
      <c r="N3" s="224"/>
      <c r="O3" s="224"/>
    </row>
    <row r="4" spans="1:16" ht="21" x14ac:dyDescent="0.4">
      <c r="K4" s="54"/>
      <c r="L4" s="55"/>
      <c r="M4" s="56" t="s">
        <v>52</v>
      </c>
      <c r="N4" s="56"/>
    </row>
    <row r="5" spans="1:16" ht="17.399999999999999" x14ac:dyDescent="0.3">
      <c r="M5" s="66" t="s">
        <v>54</v>
      </c>
    </row>
    <row r="6" spans="1:16" ht="20.399999999999999" x14ac:dyDescent="0.35">
      <c r="A6" s="227" t="s">
        <v>49</v>
      </c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</row>
    <row r="7" spans="1:16" ht="20.399999999999999" x14ac:dyDescent="0.35">
      <c r="A7" s="227" t="s">
        <v>313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</row>
    <row r="8" spans="1:16" ht="20.399999999999999" x14ac:dyDescent="0.35">
      <c r="A8" s="187"/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</row>
    <row r="9" spans="1:16" ht="20.399999999999999" x14ac:dyDescent="0.35">
      <c r="B9" s="234" t="s">
        <v>61</v>
      </c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</row>
    <row r="10" spans="1:16" ht="37.5" customHeight="1" x14ac:dyDescent="0.3">
      <c r="A10" s="58" t="s">
        <v>55</v>
      </c>
      <c r="B10" s="55" t="s">
        <v>162</v>
      </c>
    </row>
    <row r="11" spans="1:16" ht="118.5" customHeight="1" x14ac:dyDescent="0.3">
      <c r="A11" s="1" t="s">
        <v>0</v>
      </c>
      <c r="B11" s="2" t="s">
        <v>1</v>
      </c>
      <c r="C11" s="2" t="s">
        <v>2</v>
      </c>
      <c r="D11" s="2" t="s">
        <v>3</v>
      </c>
      <c r="E11" s="2" t="s">
        <v>4</v>
      </c>
      <c r="F11" s="2" t="s">
        <v>163</v>
      </c>
      <c r="G11" s="3" t="s">
        <v>326</v>
      </c>
      <c r="H11" s="4" t="s">
        <v>134</v>
      </c>
      <c r="I11" s="4" t="s">
        <v>175</v>
      </c>
      <c r="J11" s="4" t="s">
        <v>164</v>
      </c>
      <c r="K11" s="4" t="s">
        <v>165</v>
      </c>
      <c r="L11" s="5" t="s">
        <v>166</v>
      </c>
      <c r="M11" s="5" t="s">
        <v>167</v>
      </c>
      <c r="N11" s="4" t="s">
        <v>128</v>
      </c>
      <c r="O11" s="4" t="s">
        <v>129</v>
      </c>
    </row>
    <row r="12" spans="1:16" x14ac:dyDescent="0.3">
      <c r="A12" s="6">
        <v>1</v>
      </c>
      <c r="B12" s="2">
        <v>2</v>
      </c>
      <c r="C12" s="2">
        <v>3</v>
      </c>
      <c r="D12" s="6">
        <v>4</v>
      </c>
      <c r="E12" s="2">
        <v>5</v>
      </c>
      <c r="F12" s="2">
        <v>6</v>
      </c>
      <c r="G12" s="3">
        <v>7</v>
      </c>
      <c r="H12" s="2">
        <v>8</v>
      </c>
      <c r="I12" s="2">
        <v>9</v>
      </c>
      <c r="J12" s="2">
        <v>10</v>
      </c>
      <c r="K12" s="2">
        <v>11</v>
      </c>
      <c r="L12" s="5">
        <v>12</v>
      </c>
      <c r="M12" s="5">
        <v>13</v>
      </c>
      <c r="N12" s="2">
        <v>14</v>
      </c>
      <c r="O12" s="2">
        <v>15</v>
      </c>
    </row>
    <row r="13" spans="1:16" ht="21" customHeight="1" x14ac:dyDescent="0.3">
      <c r="A13" s="231">
        <v>1</v>
      </c>
      <c r="B13" s="209" t="s">
        <v>62</v>
      </c>
      <c r="C13" s="11" t="s">
        <v>6</v>
      </c>
      <c r="D13" s="49">
        <v>11</v>
      </c>
      <c r="E13" s="13" t="s">
        <v>7</v>
      </c>
      <c r="F13" s="51">
        <v>660</v>
      </c>
      <c r="G13" s="45">
        <v>330</v>
      </c>
      <c r="H13" s="125"/>
      <c r="I13" s="125"/>
      <c r="J13" s="125">
        <f>SUM(F13*H13)</f>
        <v>0</v>
      </c>
      <c r="K13" s="125">
        <f>SUM(F13*I13)</f>
        <v>0</v>
      </c>
      <c r="L13" s="41">
        <f>SUM(G13*H13)</f>
        <v>0</v>
      </c>
      <c r="M13" s="41">
        <f>SUM(G13*I13)</f>
        <v>0</v>
      </c>
      <c r="N13" s="125">
        <f>SUM(J13+L13)</f>
        <v>0</v>
      </c>
      <c r="O13" s="125">
        <f>SUM(K13+M13)</f>
        <v>0</v>
      </c>
    </row>
    <row r="14" spans="1:16" ht="21" customHeight="1" x14ac:dyDescent="0.3">
      <c r="A14" s="232"/>
      <c r="B14" s="209"/>
      <c r="C14" s="15" t="s">
        <v>63</v>
      </c>
      <c r="D14" s="49">
        <v>1</v>
      </c>
      <c r="E14" s="13" t="s">
        <v>7</v>
      </c>
      <c r="F14" s="51">
        <v>60</v>
      </c>
      <c r="G14" s="45">
        <v>30</v>
      </c>
      <c r="H14" s="125"/>
      <c r="I14" s="125"/>
      <c r="J14" s="125">
        <f t="shared" ref="J14:J17" si="0">SUM(F14*H14)</f>
        <v>0</v>
      </c>
      <c r="K14" s="125">
        <f t="shared" ref="K14:K17" si="1">SUM(F14*I14)</f>
        <v>0</v>
      </c>
      <c r="L14" s="41">
        <f t="shared" ref="L14:L17" si="2">SUM(G14*H14)</f>
        <v>0</v>
      </c>
      <c r="M14" s="41">
        <f t="shared" ref="M14:M17" si="3">SUM(G14*I14)</f>
        <v>0</v>
      </c>
      <c r="N14" s="125">
        <f t="shared" ref="N14:N17" si="4">SUM(J14+L14)</f>
        <v>0</v>
      </c>
      <c r="O14" s="125">
        <f t="shared" ref="O14:O17" si="5">SUM(K14+M14)</f>
        <v>0</v>
      </c>
    </row>
    <row r="15" spans="1:16" ht="21" customHeight="1" x14ac:dyDescent="0.3">
      <c r="A15" s="232"/>
      <c r="B15" s="209"/>
      <c r="C15" s="15" t="s">
        <v>8</v>
      </c>
      <c r="D15" s="49">
        <v>12</v>
      </c>
      <c r="E15" s="13" t="s">
        <v>7</v>
      </c>
      <c r="F15" s="51">
        <v>720</v>
      </c>
      <c r="G15" s="45">
        <v>360</v>
      </c>
      <c r="H15" s="125"/>
      <c r="I15" s="125"/>
      <c r="J15" s="125">
        <f t="shared" si="0"/>
        <v>0</v>
      </c>
      <c r="K15" s="125">
        <f t="shared" si="1"/>
        <v>0</v>
      </c>
      <c r="L15" s="41">
        <f t="shared" si="2"/>
        <v>0</v>
      </c>
      <c r="M15" s="41">
        <f t="shared" si="3"/>
        <v>0</v>
      </c>
      <c r="N15" s="125">
        <f t="shared" si="4"/>
        <v>0</v>
      </c>
      <c r="O15" s="125">
        <f t="shared" si="5"/>
        <v>0</v>
      </c>
    </row>
    <row r="16" spans="1:16" ht="21" customHeight="1" x14ac:dyDescent="0.3">
      <c r="A16" s="232"/>
      <c r="B16" s="209"/>
      <c r="C16" s="11" t="s">
        <v>9</v>
      </c>
      <c r="D16" s="49">
        <v>9</v>
      </c>
      <c r="E16" s="13" t="s">
        <v>7</v>
      </c>
      <c r="F16" s="51">
        <v>540</v>
      </c>
      <c r="G16" s="45">
        <v>270</v>
      </c>
      <c r="H16" s="125"/>
      <c r="I16" s="125"/>
      <c r="J16" s="125">
        <f t="shared" si="0"/>
        <v>0</v>
      </c>
      <c r="K16" s="125">
        <f t="shared" si="1"/>
        <v>0</v>
      </c>
      <c r="L16" s="41">
        <f t="shared" si="2"/>
        <v>0</v>
      </c>
      <c r="M16" s="41">
        <f t="shared" si="3"/>
        <v>0</v>
      </c>
      <c r="N16" s="125">
        <f t="shared" si="4"/>
        <v>0</v>
      </c>
      <c r="O16" s="125">
        <f t="shared" si="5"/>
        <v>0</v>
      </c>
    </row>
    <row r="17" spans="1:15" ht="21" customHeight="1" x14ac:dyDescent="0.3">
      <c r="A17" s="233"/>
      <c r="B17" s="209"/>
      <c r="C17" s="11" t="s">
        <v>10</v>
      </c>
      <c r="D17" s="24">
        <v>2</v>
      </c>
      <c r="E17" s="13" t="s">
        <v>11</v>
      </c>
      <c r="F17" s="51">
        <v>24</v>
      </c>
      <c r="G17" s="45">
        <v>12</v>
      </c>
      <c r="H17" s="125"/>
      <c r="I17" s="125"/>
      <c r="J17" s="125">
        <f t="shared" si="0"/>
        <v>0</v>
      </c>
      <c r="K17" s="125">
        <f t="shared" si="1"/>
        <v>0</v>
      </c>
      <c r="L17" s="41">
        <f t="shared" si="2"/>
        <v>0</v>
      </c>
      <c r="M17" s="41">
        <f t="shared" si="3"/>
        <v>0</v>
      </c>
      <c r="N17" s="125">
        <f t="shared" si="4"/>
        <v>0</v>
      </c>
      <c r="O17" s="125">
        <f t="shared" si="5"/>
        <v>0</v>
      </c>
    </row>
    <row r="18" spans="1:15" ht="31.5" customHeight="1" x14ac:dyDescent="0.3">
      <c r="A18" s="228" t="s">
        <v>30</v>
      </c>
      <c r="B18" s="229"/>
      <c r="C18" s="230"/>
      <c r="D18" s="40">
        <f>SUM(D13:D17)</f>
        <v>35</v>
      </c>
      <c r="E18" s="44" t="s">
        <v>38</v>
      </c>
      <c r="F18" s="40">
        <f>SUM(F13:F17)</f>
        <v>2004</v>
      </c>
      <c r="G18" s="40">
        <f>SUM(G13:G17)</f>
        <v>1002</v>
      </c>
      <c r="H18" s="119" t="s">
        <v>38</v>
      </c>
      <c r="I18" s="119" t="s">
        <v>38</v>
      </c>
      <c r="J18" s="119">
        <f t="shared" ref="J18:O18" si="6">SUM(J13:J17)</f>
        <v>0</v>
      </c>
      <c r="K18" s="119">
        <f t="shared" si="6"/>
        <v>0</v>
      </c>
      <c r="L18" s="45">
        <f t="shared" si="6"/>
        <v>0</v>
      </c>
      <c r="M18" s="45">
        <f t="shared" si="6"/>
        <v>0</v>
      </c>
      <c r="N18" s="119">
        <f t="shared" si="6"/>
        <v>0</v>
      </c>
      <c r="O18" s="119">
        <f t="shared" si="6"/>
        <v>0</v>
      </c>
    </row>
    <row r="20" spans="1:15" ht="18" x14ac:dyDescent="0.35">
      <c r="A20" s="25" t="s">
        <v>70</v>
      </c>
      <c r="B20" s="25" t="s">
        <v>157</v>
      </c>
      <c r="C20" s="25"/>
      <c r="D20" s="25"/>
      <c r="E20" s="26"/>
      <c r="F20" s="27"/>
    </row>
    <row r="21" spans="1:15" ht="8.25" customHeight="1" x14ac:dyDescent="0.3">
      <c r="A21" s="26"/>
      <c r="B21" s="26"/>
      <c r="C21" s="26"/>
      <c r="D21" s="26"/>
      <c r="E21" s="26"/>
      <c r="F21" s="27"/>
    </row>
    <row r="22" spans="1:15" ht="88.5" customHeight="1" x14ac:dyDescent="0.3">
      <c r="A22" s="29" t="s">
        <v>0</v>
      </c>
      <c r="B22" s="30" t="s">
        <v>31</v>
      </c>
      <c r="C22" s="30" t="s">
        <v>2</v>
      </c>
      <c r="D22" s="30" t="s">
        <v>130</v>
      </c>
      <c r="E22" s="31" t="s">
        <v>316</v>
      </c>
      <c r="F22" s="30" t="s">
        <v>136</v>
      </c>
      <c r="G22" s="30" t="s">
        <v>137</v>
      </c>
      <c r="H22" s="4" t="s">
        <v>168</v>
      </c>
      <c r="I22" s="4" t="s">
        <v>176</v>
      </c>
      <c r="J22" s="5" t="s">
        <v>169</v>
      </c>
      <c r="K22" s="5" t="s">
        <v>170</v>
      </c>
      <c r="L22" s="4" t="s">
        <v>132</v>
      </c>
      <c r="M22" s="4" t="s">
        <v>133</v>
      </c>
    </row>
    <row r="23" spans="1:15" ht="17.25" customHeight="1" x14ac:dyDescent="0.3">
      <c r="A23" s="32">
        <v>1</v>
      </c>
      <c r="B23" s="30">
        <v>2</v>
      </c>
      <c r="C23" s="30">
        <v>3</v>
      </c>
      <c r="D23" s="32">
        <v>4</v>
      </c>
      <c r="E23" s="32">
        <v>5</v>
      </c>
      <c r="F23" s="30">
        <v>6</v>
      </c>
      <c r="G23" s="30">
        <v>7</v>
      </c>
      <c r="H23" s="32">
        <v>8</v>
      </c>
      <c r="I23" s="32">
        <v>9</v>
      </c>
      <c r="J23" s="41">
        <v>10</v>
      </c>
      <c r="K23" s="41">
        <v>11</v>
      </c>
      <c r="L23" s="32">
        <v>12</v>
      </c>
      <c r="M23" s="32">
        <v>13</v>
      </c>
    </row>
    <row r="24" spans="1:15" ht="71.25" customHeight="1" x14ac:dyDescent="0.3">
      <c r="A24" s="46">
        <v>1</v>
      </c>
      <c r="B24" s="34" t="s">
        <v>62</v>
      </c>
      <c r="C24" s="34" t="s">
        <v>60</v>
      </c>
      <c r="D24" s="14">
        <v>2</v>
      </c>
      <c r="E24" s="45">
        <v>1</v>
      </c>
      <c r="F24" s="144"/>
      <c r="G24" s="51"/>
      <c r="H24" s="51">
        <f>SUM(D24*F24)</f>
        <v>0</v>
      </c>
      <c r="I24" s="51">
        <f>SUM(D24*G24)</f>
        <v>0</v>
      </c>
      <c r="J24" s="41">
        <f>SUM(E24*F24)</f>
        <v>0</v>
      </c>
      <c r="K24" s="41">
        <f>SUM(E24*G24)</f>
        <v>0</v>
      </c>
      <c r="L24" s="51">
        <f>SUM(H24+J24)</f>
        <v>0</v>
      </c>
      <c r="M24" s="62">
        <f>SUM(I24+K24)</f>
        <v>0</v>
      </c>
    </row>
    <row r="25" spans="1:15" ht="33.75" customHeight="1" x14ac:dyDescent="0.3">
      <c r="A25" s="236" t="s">
        <v>30</v>
      </c>
      <c r="B25" s="237"/>
      <c r="C25" s="237"/>
      <c r="D25" s="237"/>
      <c r="E25" s="237"/>
      <c r="F25" s="237"/>
      <c r="G25" s="238"/>
      <c r="H25" s="51">
        <f t="shared" ref="H25:M25" si="7">SUM(H24)</f>
        <v>0</v>
      </c>
      <c r="I25" s="51">
        <f t="shared" si="7"/>
        <v>0</v>
      </c>
      <c r="J25" s="41">
        <f t="shared" si="7"/>
        <v>0</v>
      </c>
      <c r="K25" s="41">
        <f t="shared" si="7"/>
        <v>0</v>
      </c>
      <c r="L25" s="51">
        <f t="shared" si="7"/>
        <v>0</v>
      </c>
      <c r="M25" s="145">
        <f t="shared" si="7"/>
        <v>0</v>
      </c>
    </row>
    <row r="27" spans="1:15" ht="26.25" customHeight="1" x14ac:dyDescent="0.3">
      <c r="A27" s="58" t="s">
        <v>85</v>
      </c>
      <c r="B27" s="55" t="s">
        <v>174</v>
      </c>
      <c r="N27" s="98"/>
      <c r="O27" s="98"/>
    </row>
    <row r="28" spans="1:15" ht="111" customHeight="1" x14ac:dyDescent="0.3">
      <c r="A28" s="1" t="s">
        <v>0</v>
      </c>
      <c r="B28" s="2" t="s">
        <v>1</v>
      </c>
      <c r="C28" s="2" t="s">
        <v>64</v>
      </c>
      <c r="D28" s="4" t="s">
        <v>171</v>
      </c>
      <c r="E28" s="5" t="s">
        <v>327</v>
      </c>
      <c r="F28" s="4" t="s">
        <v>172</v>
      </c>
      <c r="G28" s="4" t="s">
        <v>173</v>
      </c>
      <c r="H28" s="4" t="s">
        <v>178</v>
      </c>
      <c r="I28" s="4" t="s">
        <v>177</v>
      </c>
      <c r="J28" s="5" t="s">
        <v>179</v>
      </c>
      <c r="K28" s="5" t="s">
        <v>180</v>
      </c>
      <c r="L28" s="4" t="s">
        <v>32</v>
      </c>
      <c r="M28" s="4" t="s">
        <v>33</v>
      </c>
      <c r="N28" s="97"/>
      <c r="O28" s="97"/>
    </row>
    <row r="29" spans="1:15" ht="15.6" x14ac:dyDescent="0.3">
      <c r="A29" s="6">
        <v>1</v>
      </c>
      <c r="B29" s="2">
        <v>2</v>
      </c>
      <c r="C29" s="2">
        <v>3</v>
      </c>
      <c r="D29" s="2">
        <v>4</v>
      </c>
      <c r="E29" s="3">
        <v>5</v>
      </c>
      <c r="F29" s="2">
        <v>6</v>
      </c>
      <c r="G29" s="2">
        <v>7</v>
      </c>
      <c r="H29" s="2">
        <v>8</v>
      </c>
      <c r="I29" s="2">
        <v>9</v>
      </c>
      <c r="J29" s="5">
        <v>10</v>
      </c>
      <c r="K29" s="5">
        <v>11</v>
      </c>
      <c r="L29" s="2">
        <v>12</v>
      </c>
      <c r="M29" s="2">
        <v>13</v>
      </c>
      <c r="N29" s="98"/>
      <c r="O29" s="98"/>
    </row>
    <row r="30" spans="1:15" ht="66" customHeight="1" x14ac:dyDescent="0.3">
      <c r="A30" s="67">
        <v>1</v>
      </c>
      <c r="B30" s="13" t="s">
        <v>62</v>
      </c>
      <c r="C30" s="68" t="s">
        <v>65</v>
      </c>
      <c r="D30" s="51">
        <v>200</v>
      </c>
      <c r="E30" s="45">
        <v>100</v>
      </c>
      <c r="F30" s="2"/>
      <c r="G30" s="2"/>
      <c r="H30" s="2">
        <f>SUM(D30*F30)</f>
        <v>0</v>
      </c>
      <c r="I30" s="2">
        <f>SUM(D30*G30)</f>
        <v>0</v>
      </c>
      <c r="J30" s="5">
        <f>SUM(E30*F30)</f>
        <v>0</v>
      </c>
      <c r="K30" s="5">
        <f>SUM(E30*G30)</f>
        <v>0</v>
      </c>
      <c r="L30" s="2">
        <f>SUM(H30+J30)</f>
        <v>0</v>
      </c>
      <c r="M30" s="2">
        <f>SUM(I30+K30)</f>
        <v>0</v>
      </c>
    </row>
    <row r="31" spans="1:15" ht="48.75" customHeight="1" x14ac:dyDescent="0.3">
      <c r="A31" s="228" t="s">
        <v>30</v>
      </c>
      <c r="B31" s="229"/>
      <c r="C31" s="230"/>
      <c r="D31" s="51">
        <f>SUM(D30:D30)</f>
        <v>200</v>
      </c>
      <c r="E31" s="51">
        <f>SUM(E30:E30)</f>
        <v>100</v>
      </c>
      <c r="F31" s="119" t="s">
        <v>38</v>
      </c>
      <c r="G31" s="119" t="s">
        <v>38</v>
      </c>
      <c r="H31" s="119">
        <f t="shared" ref="H31:M31" si="8">SUM(H30)</f>
        <v>0</v>
      </c>
      <c r="I31" s="119">
        <f t="shared" si="8"/>
        <v>0</v>
      </c>
      <c r="J31" s="45">
        <f t="shared" si="8"/>
        <v>0</v>
      </c>
      <c r="K31" s="45">
        <f t="shared" si="8"/>
        <v>0</v>
      </c>
      <c r="L31" s="119">
        <f t="shared" si="8"/>
        <v>0</v>
      </c>
      <c r="M31" s="119">
        <f t="shared" si="8"/>
        <v>0</v>
      </c>
    </row>
    <row r="32" spans="1:15" ht="8.25" customHeight="1" x14ac:dyDescent="0.3">
      <c r="A32" s="188"/>
      <c r="B32" s="188"/>
      <c r="C32" s="188"/>
      <c r="D32" s="60"/>
      <c r="E32" s="60"/>
      <c r="F32" s="146"/>
      <c r="G32" s="146"/>
      <c r="H32" s="146"/>
      <c r="I32" s="146"/>
      <c r="J32" s="147"/>
      <c r="K32" s="147"/>
      <c r="L32" s="146"/>
      <c r="M32" s="146"/>
    </row>
    <row r="33" spans="1:15" ht="35.25" customHeight="1" x14ac:dyDescent="0.3">
      <c r="A33" s="58" t="s">
        <v>55</v>
      </c>
      <c r="B33" s="55" t="s">
        <v>230</v>
      </c>
    </row>
    <row r="34" spans="1:15" ht="82.8" x14ac:dyDescent="0.3">
      <c r="A34" s="1" t="s">
        <v>0</v>
      </c>
      <c r="B34" s="2" t="s">
        <v>1</v>
      </c>
      <c r="C34" s="2" t="s">
        <v>2</v>
      </c>
      <c r="D34" s="2" t="s">
        <v>3</v>
      </c>
      <c r="E34" s="2" t="s">
        <v>4</v>
      </c>
      <c r="F34" s="2" t="s">
        <v>219</v>
      </c>
      <c r="G34" s="3" t="s">
        <v>328</v>
      </c>
      <c r="H34" s="4" t="s">
        <v>138</v>
      </c>
      <c r="I34" s="4" t="s">
        <v>139</v>
      </c>
      <c r="J34" s="4" t="s">
        <v>199</v>
      </c>
      <c r="K34" s="4" t="s">
        <v>220</v>
      </c>
      <c r="L34" s="5" t="s">
        <v>221</v>
      </c>
      <c r="M34" s="5" t="s">
        <v>222</v>
      </c>
      <c r="N34" s="4" t="s">
        <v>140</v>
      </c>
      <c r="O34" s="4" t="s">
        <v>141</v>
      </c>
    </row>
    <row r="35" spans="1:15" x14ac:dyDescent="0.3">
      <c r="A35" s="6">
        <v>1</v>
      </c>
      <c r="B35" s="2">
        <v>2</v>
      </c>
      <c r="C35" s="2">
        <v>3</v>
      </c>
      <c r="D35" s="6">
        <v>4</v>
      </c>
      <c r="E35" s="2">
        <v>5</v>
      </c>
      <c r="F35" s="2">
        <v>6</v>
      </c>
      <c r="G35" s="3">
        <v>7</v>
      </c>
      <c r="H35" s="2">
        <v>8</v>
      </c>
      <c r="I35" s="2">
        <v>9</v>
      </c>
      <c r="J35" s="2">
        <v>10</v>
      </c>
      <c r="K35" s="2">
        <v>11</v>
      </c>
      <c r="L35" s="5">
        <v>12</v>
      </c>
      <c r="M35" s="5">
        <v>13</v>
      </c>
      <c r="N35" s="2">
        <v>14</v>
      </c>
      <c r="O35" s="2">
        <v>15</v>
      </c>
    </row>
    <row r="36" spans="1:15" ht="21" customHeight="1" x14ac:dyDescent="0.3">
      <c r="A36" s="231">
        <v>1</v>
      </c>
      <c r="B36" s="209" t="s">
        <v>62</v>
      </c>
      <c r="C36" s="11" t="s">
        <v>6</v>
      </c>
      <c r="D36" s="49">
        <v>11</v>
      </c>
      <c r="E36" s="137" t="s">
        <v>7</v>
      </c>
      <c r="F36" s="51">
        <v>660</v>
      </c>
      <c r="G36" s="45">
        <v>330</v>
      </c>
      <c r="H36" s="125"/>
      <c r="I36" s="125"/>
      <c r="J36" s="125">
        <f>SUM(F36*H36)</f>
        <v>0</v>
      </c>
      <c r="K36" s="125">
        <f>SUM(F36*I36)</f>
        <v>0</v>
      </c>
      <c r="L36" s="41">
        <f>SUM(G36*H36)</f>
        <v>0</v>
      </c>
      <c r="M36" s="41">
        <f>SUM(G36*I36)</f>
        <v>0</v>
      </c>
      <c r="N36" s="125">
        <f>SUM(J36+L36)</f>
        <v>0</v>
      </c>
      <c r="O36" s="125">
        <f>SUM(K36+M36)</f>
        <v>0</v>
      </c>
    </row>
    <row r="37" spans="1:15" ht="21" customHeight="1" x14ac:dyDescent="0.3">
      <c r="A37" s="232"/>
      <c r="B37" s="209"/>
      <c r="C37" s="15" t="s">
        <v>63</v>
      </c>
      <c r="D37" s="49">
        <v>1</v>
      </c>
      <c r="E37" s="137" t="s">
        <v>7</v>
      </c>
      <c r="F37" s="51">
        <v>60</v>
      </c>
      <c r="G37" s="45">
        <v>30</v>
      </c>
      <c r="H37" s="125"/>
      <c r="I37" s="125"/>
      <c r="J37" s="125">
        <f>SUM(F37*H37)</f>
        <v>0</v>
      </c>
      <c r="K37" s="125">
        <f>SUM(F37*I37)</f>
        <v>0</v>
      </c>
      <c r="L37" s="41">
        <f>SUM(G37*H37)</f>
        <v>0</v>
      </c>
      <c r="M37" s="41">
        <f>SUM(G37*I37)</f>
        <v>0</v>
      </c>
      <c r="N37" s="125">
        <f>SUM(J37+L37)</f>
        <v>0</v>
      </c>
      <c r="O37" s="125">
        <f>SUM(K37+M37)</f>
        <v>0</v>
      </c>
    </row>
    <row r="38" spans="1:15" ht="21" customHeight="1" x14ac:dyDescent="0.3">
      <c r="A38" s="232"/>
      <c r="B38" s="209"/>
      <c r="C38" s="15" t="s">
        <v>8</v>
      </c>
      <c r="D38" s="49">
        <v>12</v>
      </c>
      <c r="E38" s="137" t="s">
        <v>7</v>
      </c>
      <c r="F38" s="51">
        <v>720</v>
      </c>
      <c r="G38" s="45">
        <v>360</v>
      </c>
      <c r="H38" s="125"/>
      <c r="I38" s="125"/>
      <c r="J38" s="125">
        <f t="shared" ref="J38:J40" si="9">SUM(F38*H38)</f>
        <v>0</v>
      </c>
      <c r="K38" s="125">
        <f t="shared" ref="K38:K40" si="10">SUM(F38*I38)</f>
        <v>0</v>
      </c>
      <c r="L38" s="41">
        <f t="shared" ref="L38:L40" si="11">SUM(G38*H38)</f>
        <v>0</v>
      </c>
      <c r="M38" s="41">
        <f>SUM(G38*I38)</f>
        <v>0</v>
      </c>
      <c r="N38" s="125">
        <f t="shared" ref="N38:N40" si="12">SUM(J38+L38)</f>
        <v>0</v>
      </c>
      <c r="O38" s="125">
        <f t="shared" ref="O38:O40" si="13">SUM(K38+M38)</f>
        <v>0</v>
      </c>
    </row>
    <row r="39" spans="1:15" ht="21" customHeight="1" x14ac:dyDescent="0.3">
      <c r="A39" s="232"/>
      <c r="B39" s="209"/>
      <c r="C39" s="11" t="s">
        <v>9</v>
      </c>
      <c r="D39" s="49">
        <v>9</v>
      </c>
      <c r="E39" s="137" t="s">
        <v>7</v>
      </c>
      <c r="F39" s="51">
        <v>540</v>
      </c>
      <c r="G39" s="45">
        <v>270</v>
      </c>
      <c r="H39" s="125"/>
      <c r="I39" s="125"/>
      <c r="J39" s="125">
        <f t="shared" si="9"/>
        <v>0</v>
      </c>
      <c r="K39" s="125">
        <f t="shared" si="10"/>
        <v>0</v>
      </c>
      <c r="L39" s="41">
        <f t="shared" si="11"/>
        <v>0</v>
      </c>
      <c r="M39" s="41">
        <f t="shared" ref="M39:M40" si="14">SUM(G39*I39)</f>
        <v>0</v>
      </c>
      <c r="N39" s="125">
        <f t="shared" si="12"/>
        <v>0</v>
      </c>
      <c r="O39" s="125">
        <f t="shared" si="13"/>
        <v>0</v>
      </c>
    </row>
    <row r="40" spans="1:15" ht="21" customHeight="1" x14ac:dyDescent="0.3">
      <c r="A40" s="233"/>
      <c r="B40" s="209"/>
      <c r="C40" s="11" t="s">
        <v>10</v>
      </c>
      <c r="D40" s="24">
        <v>2</v>
      </c>
      <c r="E40" s="137" t="s">
        <v>11</v>
      </c>
      <c r="F40" s="51">
        <v>24</v>
      </c>
      <c r="G40" s="45">
        <v>12</v>
      </c>
      <c r="H40" s="125"/>
      <c r="I40" s="125"/>
      <c r="J40" s="125">
        <f t="shared" si="9"/>
        <v>0</v>
      </c>
      <c r="K40" s="125">
        <f t="shared" si="10"/>
        <v>0</v>
      </c>
      <c r="L40" s="41">
        <f t="shared" si="11"/>
        <v>0</v>
      </c>
      <c r="M40" s="41">
        <f t="shared" si="14"/>
        <v>0</v>
      </c>
      <c r="N40" s="125">
        <f t="shared" si="12"/>
        <v>0</v>
      </c>
      <c r="O40" s="125">
        <f t="shared" si="13"/>
        <v>0</v>
      </c>
    </row>
    <row r="41" spans="1:15" ht="30" customHeight="1" x14ac:dyDescent="0.3">
      <c r="A41" s="228" t="s">
        <v>30</v>
      </c>
      <c r="B41" s="229"/>
      <c r="C41" s="230"/>
      <c r="D41" s="40">
        <f>SUM(D36:D40)</f>
        <v>35</v>
      </c>
      <c r="E41" s="44" t="s">
        <v>38</v>
      </c>
      <c r="F41" s="40">
        <f>SUM(F36:F40)</f>
        <v>2004</v>
      </c>
      <c r="G41" s="40">
        <f>SUM(G36:G40)</f>
        <v>1002</v>
      </c>
      <c r="H41" s="119" t="s">
        <v>38</v>
      </c>
      <c r="I41" s="119" t="s">
        <v>38</v>
      </c>
      <c r="J41" s="119">
        <f t="shared" ref="J41:O41" si="15">SUM(J36:J40)</f>
        <v>0</v>
      </c>
      <c r="K41" s="119">
        <f t="shared" si="15"/>
        <v>0</v>
      </c>
      <c r="L41" s="45">
        <f t="shared" si="15"/>
        <v>0</v>
      </c>
      <c r="M41" s="45">
        <f t="shared" si="15"/>
        <v>0</v>
      </c>
      <c r="N41" s="119">
        <f t="shared" si="15"/>
        <v>0</v>
      </c>
      <c r="O41" s="119">
        <f t="shared" si="15"/>
        <v>0</v>
      </c>
    </row>
    <row r="43" spans="1:15" ht="21" x14ac:dyDescent="0.4">
      <c r="A43" s="25" t="s">
        <v>70</v>
      </c>
      <c r="B43" s="54" t="s">
        <v>159</v>
      </c>
      <c r="C43" s="25"/>
      <c r="D43" s="25"/>
      <c r="E43" s="26"/>
      <c r="F43" s="27"/>
    </row>
    <row r="44" spans="1:15" ht="78" x14ac:dyDescent="0.3">
      <c r="A44" s="29" t="s">
        <v>0</v>
      </c>
      <c r="B44" s="30" t="s">
        <v>31</v>
      </c>
      <c r="C44" s="30" t="s">
        <v>2</v>
      </c>
      <c r="D44" s="30" t="s">
        <v>142</v>
      </c>
      <c r="E44" s="31" t="s">
        <v>329</v>
      </c>
      <c r="F44" s="30" t="s">
        <v>258</v>
      </c>
      <c r="G44" s="30" t="s">
        <v>143</v>
      </c>
      <c r="H44" s="4" t="s">
        <v>216</v>
      </c>
      <c r="I44" s="4" t="s">
        <v>196</v>
      </c>
      <c r="J44" s="5" t="s">
        <v>217</v>
      </c>
      <c r="K44" s="5" t="s">
        <v>218</v>
      </c>
      <c r="L44" s="4" t="s">
        <v>144</v>
      </c>
      <c r="M44" s="4" t="s">
        <v>145</v>
      </c>
    </row>
    <row r="45" spans="1:15" ht="15.6" x14ac:dyDescent="0.3">
      <c r="A45" s="32">
        <v>1</v>
      </c>
      <c r="B45" s="30">
        <v>2</v>
      </c>
      <c r="C45" s="30">
        <v>3</v>
      </c>
      <c r="D45" s="32">
        <v>4</v>
      </c>
      <c r="E45" s="32">
        <v>5</v>
      </c>
      <c r="F45" s="30">
        <v>6</v>
      </c>
      <c r="G45" s="30">
        <v>7</v>
      </c>
      <c r="H45" s="32">
        <v>8</v>
      </c>
      <c r="I45" s="32">
        <v>9</v>
      </c>
      <c r="J45" s="30">
        <v>10</v>
      </c>
      <c r="K45" s="30">
        <v>11</v>
      </c>
      <c r="L45" s="32">
        <v>12</v>
      </c>
      <c r="M45" s="32">
        <v>13</v>
      </c>
    </row>
    <row r="46" spans="1:15" ht="70.5" customHeight="1" x14ac:dyDescent="0.3">
      <c r="A46" s="138">
        <v>1</v>
      </c>
      <c r="B46" s="186" t="s">
        <v>62</v>
      </c>
      <c r="C46" s="139" t="s">
        <v>60</v>
      </c>
      <c r="D46" s="144">
        <v>2</v>
      </c>
      <c r="E46" s="45">
        <v>1</v>
      </c>
      <c r="F46" s="144"/>
      <c r="G46" s="51"/>
      <c r="H46" s="51">
        <f>SUM(D46*F46)</f>
        <v>0</v>
      </c>
      <c r="I46" s="51">
        <f>SUM(D46*G46)</f>
        <v>0</v>
      </c>
      <c r="J46" s="41">
        <f>SUM(E46*F46)</f>
        <v>0</v>
      </c>
      <c r="K46" s="41">
        <f>SUM(E46*G46)</f>
        <v>0</v>
      </c>
      <c r="L46" s="51">
        <f>SUM(H46+J46)</f>
        <v>0</v>
      </c>
      <c r="M46" s="62">
        <f>SUM(I46+K46)</f>
        <v>0</v>
      </c>
    </row>
    <row r="47" spans="1:15" ht="28.5" customHeight="1" x14ac:dyDescent="0.3">
      <c r="A47" s="236" t="s">
        <v>30</v>
      </c>
      <c r="B47" s="237"/>
      <c r="C47" s="237"/>
      <c r="D47" s="237"/>
      <c r="E47" s="237"/>
      <c r="F47" s="237"/>
      <c r="G47" s="238"/>
      <c r="H47" s="51">
        <f t="shared" ref="H47:M47" si="16">SUM(H46)</f>
        <v>0</v>
      </c>
      <c r="I47" s="51">
        <f t="shared" si="16"/>
        <v>0</v>
      </c>
      <c r="J47" s="41">
        <f t="shared" si="16"/>
        <v>0</v>
      </c>
      <c r="K47" s="41">
        <f t="shared" si="16"/>
        <v>0</v>
      </c>
      <c r="L47" s="51">
        <f t="shared" si="16"/>
        <v>0</v>
      </c>
      <c r="M47" s="145">
        <f t="shared" si="16"/>
        <v>0</v>
      </c>
    </row>
    <row r="49" spans="1:15" ht="21" x14ac:dyDescent="0.3">
      <c r="A49" s="58" t="s">
        <v>85</v>
      </c>
      <c r="B49" s="55" t="s">
        <v>231</v>
      </c>
      <c r="N49" s="98"/>
      <c r="O49" s="98"/>
    </row>
    <row r="50" spans="1:15" ht="82.8" x14ac:dyDescent="0.3">
      <c r="A50" s="1" t="s">
        <v>0</v>
      </c>
      <c r="B50" s="2" t="s">
        <v>1</v>
      </c>
      <c r="C50" s="2" t="s">
        <v>64</v>
      </c>
      <c r="D50" s="4" t="s">
        <v>232</v>
      </c>
      <c r="E50" s="5" t="s">
        <v>330</v>
      </c>
      <c r="F50" s="4" t="s">
        <v>233</v>
      </c>
      <c r="G50" s="4" t="s">
        <v>234</v>
      </c>
      <c r="H50" s="4" t="s">
        <v>235</v>
      </c>
      <c r="I50" s="4" t="s">
        <v>236</v>
      </c>
      <c r="J50" s="5" t="s">
        <v>237</v>
      </c>
      <c r="K50" s="5" t="s">
        <v>238</v>
      </c>
      <c r="L50" s="4" t="s">
        <v>32</v>
      </c>
      <c r="M50" s="4" t="s">
        <v>33</v>
      </c>
      <c r="N50" s="97"/>
      <c r="O50" s="97"/>
    </row>
    <row r="51" spans="1:15" ht="15.6" x14ac:dyDescent="0.3">
      <c r="A51" s="6">
        <v>1</v>
      </c>
      <c r="B51" s="2">
        <v>2</v>
      </c>
      <c r="C51" s="2">
        <v>3</v>
      </c>
      <c r="D51" s="2">
        <v>4</v>
      </c>
      <c r="E51" s="3">
        <v>5</v>
      </c>
      <c r="F51" s="2">
        <v>6</v>
      </c>
      <c r="G51" s="2">
        <v>7</v>
      </c>
      <c r="H51" s="2">
        <v>8</v>
      </c>
      <c r="I51" s="2">
        <v>9</v>
      </c>
      <c r="J51" s="5">
        <v>10</v>
      </c>
      <c r="K51" s="5">
        <v>11</v>
      </c>
      <c r="L51" s="2">
        <v>12</v>
      </c>
      <c r="M51" s="2">
        <v>13</v>
      </c>
      <c r="N51" s="98"/>
      <c r="O51" s="98"/>
    </row>
    <row r="52" spans="1:15" ht="58.5" customHeight="1" x14ac:dyDescent="0.3">
      <c r="A52" s="142">
        <v>1</v>
      </c>
      <c r="B52" s="137" t="s">
        <v>62</v>
      </c>
      <c r="C52" s="68" t="s">
        <v>65</v>
      </c>
      <c r="D52" s="51">
        <v>200</v>
      </c>
      <c r="E52" s="45">
        <v>100</v>
      </c>
      <c r="F52" s="125"/>
      <c r="G52" s="125"/>
      <c r="H52" s="125">
        <f>SUM(D52*F52)</f>
        <v>0</v>
      </c>
      <c r="I52" s="125">
        <f>SUM(D52*G52)</f>
        <v>0</v>
      </c>
      <c r="J52" s="41">
        <f>SUM(E52*F52)</f>
        <v>0</v>
      </c>
      <c r="K52" s="41">
        <f>SUM(E52*G52)</f>
        <v>0</v>
      </c>
      <c r="L52" s="125">
        <f>SUM(H52+J52)</f>
        <v>0</v>
      </c>
      <c r="M52" s="125">
        <f>SUM(I52+K52)</f>
        <v>0</v>
      </c>
    </row>
    <row r="53" spans="1:15" ht="42.75" customHeight="1" x14ac:dyDescent="0.3">
      <c r="A53" s="228" t="s">
        <v>30</v>
      </c>
      <c r="B53" s="229"/>
      <c r="C53" s="230"/>
      <c r="D53" s="51">
        <f>SUM(D52:D52)</f>
        <v>200</v>
      </c>
      <c r="E53" s="51">
        <f>SUM(E52:E52)</f>
        <v>100</v>
      </c>
      <c r="F53" s="119" t="s">
        <v>38</v>
      </c>
      <c r="G53" s="119" t="s">
        <v>38</v>
      </c>
      <c r="H53" s="119">
        <f t="shared" ref="H53:M53" si="17">SUM(H52)</f>
        <v>0</v>
      </c>
      <c r="I53" s="119">
        <f t="shared" si="17"/>
        <v>0</v>
      </c>
      <c r="J53" s="45">
        <f t="shared" si="17"/>
        <v>0</v>
      </c>
      <c r="K53" s="45">
        <f t="shared" si="17"/>
        <v>0</v>
      </c>
      <c r="L53" s="119">
        <f t="shared" si="17"/>
        <v>0</v>
      </c>
      <c r="M53" s="119">
        <f t="shared" si="17"/>
        <v>0</v>
      </c>
    </row>
    <row r="54" spans="1:15" ht="33.75" customHeight="1" x14ac:dyDescent="0.3">
      <c r="A54" s="58" t="s">
        <v>55</v>
      </c>
      <c r="B54" s="55" t="s">
        <v>239</v>
      </c>
    </row>
    <row r="55" spans="1:15" ht="107.25" customHeight="1" x14ac:dyDescent="0.3">
      <c r="A55" s="1" t="s">
        <v>0</v>
      </c>
      <c r="B55" s="2" t="s">
        <v>1</v>
      </c>
      <c r="C55" s="2" t="s">
        <v>2</v>
      </c>
      <c r="D55" s="2" t="s">
        <v>3</v>
      </c>
      <c r="E55" s="2" t="s">
        <v>4</v>
      </c>
      <c r="F55" s="2" t="s">
        <v>212</v>
      </c>
      <c r="G55" s="3" t="s">
        <v>324</v>
      </c>
      <c r="H55" s="4" t="s">
        <v>150</v>
      </c>
      <c r="I55" s="4" t="s">
        <v>151</v>
      </c>
      <c r="J55" s="4" t="s">
        <v>213</v>
      </c>
      <c r="K55" s="4" t="s">
        <v>214</v>
      </c>
      <c r="L55" s="5" t="s">
        <v>215</v>
      </c>
      <c r="M55" s="5" t="s">
        <v>194</v>
      </c>
      <c r="N55" s="4" t="s">
        <v>152</v>
      </c>
      <c r="O55" s="4" t="s">
        <v>153</v>
      </c>
    </row>
    <row r="56" spans="1:15" ht="18.75" customHeight="1" x14ac:dyDescent="0.3">
      <c r="A56" s="6">
        <v>1</v>
      </c>
      <c r="B56" s="2">
        <v>2</v>
      </c>
      <c r="C56" s="2">
        <v>3</v>
      </c>
      <c r="D56" s="6">
        <v>4</v>
      </c>
      <c r="E56" s="2">
        <v>5</v>
      </c>
      <c r="F56" s="2">
        <v>6</v>
      </c>
      <c r="G56" s="3">
        <v>7</v>
      </c>
      <c r="H56" s="2">
        <v>8</v>
      </c>
      <c r="I56" s="2">
        <v>9</v>
      </c>
      <c r="J56" s="2">
        <v>10</v>
      </c>
      <c r="K56" s="2">
        <v>11</v>
      </c>
      <c r="L56" s="5">
        <v>12</v>
      </c>
      <c r="M56" s="5">
        <v>13</v>
      </c>
      <c r="N56" s="2">
        <v>14</v>
      </c>
      <c r="O56" s="2">
        <v>15</v>
      </c>
    </row>
    <row r="57" spans="1:15" ht="24" customHeight="1" x14ac:dyDescent="0.3">
      <c r="A57" s="231">
        <v>1</v>
      </c>
      <c r="B57" s="209" t="s">
        <v>62</v>
      </c>
      <c r="C57" s="11" t="s">
        <v>6</v>
      </c>
      <c r="D57" s="49">
        <v>11</v>
      </c>
      <c r="E57" s="137" t="s">
        <v>7</v>
      </c>
      <c r="F57" s="51">
        <v>660</v>
      </c>
      <c r="G57" s="45">
        <v>330</v>
      </c>
      <c r="H57" s="125"/>
      <c r="I57" s="125"/>
      <c r="J57" s="125">
        <f>SUM(F57*H57)</f>
        <v>0</v>
      </c>
      <c r="K57" s="125">
        <f>SUM(F57*I57)</f>
        <v>0</v>
      </c>
      <c r="L57" s="41">
        <f>SUM(G57*H57)</f>
        <v>0</v>
      </c>
      <c r="M57" s="41">
        <f>SUM(G57*I57)</f>
        <v>0</v>
      </c>
      <c r="N57" s="125">
        <f>SUM(J57+L57)</f>
        <v>0</v>
      </c>
      <c r="O57" s="125">
        <f>SUM(K57+M57)</f>
        <v>0</v>
      </c>
    </row>
    <row r="58" spans="1:15" ht="24" customHeight="1" x14ac:dyDescent="0.3">
      <c r="A58" s="232"/>
      <c r="B58" s="209"/>
      <c r="C58" s="15" t="s">
        <v>63</v>
      </c>
      <c r="D58" s="49">
        <v>1</v>
      </c>
      <c r="E58" s="137" t="s">
        <v>7</v>
      </c>
      <c r="F58" s="51">
        <v>60</v>
      </c>
      <c r="G58" s="45">
        <v>30</v>
      </c>
      <c r="H58" s="125"/>
      <c r="I58" s="125"/>
      <c r="J58" s="125">
        <f>SUM(F58*H58)</f>
        <v>0</v>
      </c>
      <c r="K58" s="125">
        <f>SUM(F58*I58)</f>
        <v>0</v>
      </c>
      <c r="L58" s="41">
        <f>SUM(G58*H58)</f>
        <v>0</v>
      </c>
      <c r="M58" s="41">
        <f>SUM(G58*I58)</f>
        <v>0</v>
      </c>
      <c r="N58" s="125">
        <f>SUM(J58+L58)</f>
        <v>0</v>
      </c>
      <c r="O58" s="125">
        <f>SUM(K58+M58)</f>
        <v>0</v>
      </c>
    </row>
    <row r="59" spans="1:15" ht="24" customHeight="1" x14ac:dyDescent="0.3">
      <c r="A59" s="232"/>
      <c r="B59" s="209"/>
      <c r="C59" s="15" t="s">
        <v>8</v>
      </c>
      <c r="D59" s="49">
        <v>12</v>
      </c>
      <c r="E59" s="137" t="s">
        <v>7</v>
      </c>
      <c r="F59" s="51">
        <v>720</v>
      </c>
      <c r="G59" s="45">
        <v>360</v>
      </c>
      <c r="H59" s="125"/>
      <c r="I59" s="125"/>
      <c r="J59" s="125">
        <f t="shared" ref="J59:J61" si="18">SUM(F59*H59)</f>
        <v>0</v>
      </c>
      <c r="K59" s="125">
        <f t="shared" ref="K59:K60" si="19">SUM(F59*I59)</f>
        <v>0</v>
      </c>
      <c r="L59" s="41">
        <f t="shared" ref="L59:L60" si="20">SUM(G59*H59)</f>
        <v>0</v>
      </c>
      <c r="M59" s="41">
        <f t="shared" ref="M59:M60" si="21">SUM(G59*I59)</f>
        <v>0</v>
      </c>
      <c r="N59" s="125">
        <f t="shared" ref="N59:N60" si="22">SUM(J59+L59)</f>
        <v>0</v>
      </c>
      <c r="O59" s="125">
        <f t="shared" ref="O59:O60" si="23">SUM(K59+M59)</f>
        <v>0</v>
      </c>
    </row>
    <row r="60" spans="1:15" ht="24" customHeight="1" x14ac:dyDescent="0.3">
      <c r="A60" s="232"/>
      <c r="B60" s="209"/>
      <c r="C60" s="11" t="s">
        <v>9</v>
      </c>
      <c r="D60" s="49">
        <v>9</v>
      </c>
      <c r="E60" s="137" t="s">
        <v>7</v>
      </c>
      <c r="F60" s="51">
        <v>540</v>
      </c>
      <c r="G60" s="45">
        <v>270</v>
      </c>
      <c r="H60" s="125"/>
      <c r="I60" s="125"/>
      <c r="J60" s="125">
        <f t="shared" si="18"/>
        <v>0</v>
      </c>
      <c r="K60" s="125">
        <f t="shared" si="19"/>
        <v>0</v>
      </c>
      <c r="L60" s="41">
        <f t="shared" si="20"/>
        <v>0</v>
      </c>
      <c r="M60" s="41">
        <f t="shared" si="21"/>
        <v>0</v>
      </c>
      <c r="N60" s="125">
        <f t="shared" si="22"/>
        <v>0</v>
      </c>
      <c r="O60" s="125">
        <f t="shared" si="23"/>
        <v>0</v>
      </c>
    </row>
    <row r="61" spans="1:15" ht="24" customHeight="1" x14ac:dyDescent="0.3">
      <c r="A61" s="233"/>
      <c r="B61" s="209"/>
      <c r="C61" s="11" t="s">
        <v>10</v>
      </c>
      <c r="D61" s="24">
        <v>2</v>
      </c>
      <c r="E61" s="137" t="s">
        <v>11</v>
      </c>
      <c r="F61" s="51">
        <v>24</v>
      </c>
      <c r="G61" s="45">
        <v>12</v>
      </c>
      <c r="H61" s="125"/>
      <c r="I61" s="125"/>
      <c r="J61" s="125">
        <f t="shared" si="18"/>
        <v>0</v>
      </c>
      <c r="K61" s="125">
        <f>SUM(F61*I61)</f>
        <v>0</v>
      </c>
      <c r="L61" s="41">
        <f>SUM(G61*H61)</f>
        <v>0</v>
      </c>
      <c r="M61" s="41">
        <f>SUM(G61*I61)</f>
        <v>0</v>
      </c>
      <c r="N61" s="125">
        <f>SUM(J61+L61)</f>
        <v>0</v>
      </c>
      <c r="O61" s="125">
        <f>SUM(K61+M61)</f>
        <v>0</v>
      </c>
    </row>
    <row r="62" spans="1:15" ht="33.75" customHeight="1" x14ac:dyDescent="0.3">
      <c r="A62" s="228" t="s">
        <v>30</v>
      </c>
      <c r="B62" s="229"/>
      <c r="C62" s="230"/>
      <c r="D62" s="40">
        <f>SUM(D57:D61)</f>
        <v>35</v>
      </c>
      <c r="E62" s="44" t="s">
        <v>38</v>
      </c>
      <c r="F62" s="40">
        <f>SUM(F57:F61)</f>
        <v>2004</v>
      </c>
      <c r="G62" s="40">
        <f>SUM(G57:G61)</f>
        <v>1002</v>
      </c>
      <c r="H62" s="119" t="s">
        <v>38</v>
      </c>
      <c r="I62" s="119" t="s">
        <v>38</v>
      </c>
      <c r="J62" s="119">
        <f t="shared" ref="J62:O62" si="24">SUM(J57:J61)</f>
        <v>0</v>
      </c>
      <c r="K62" s="119">
        <f t="shared" si="24"/>
        <v>0</v>
      </c>
      <c r="L62" s="45">
        <f t="shared" si="24"/>
        <v>0</v>
      </c>
      <c r="M62" s="45">
        <f t="shared" si="24"/>
        <v>0</v>
      </c>
      <c r="N62" s="119">
        <f t="shared" si="24"/>
        <v>0</v>
      </c>
      <c r="O62" s="119">
        <f t="shared" si="24"/>
        <v>0</v>
      </c>
    </row>
    <row r="64" spans="1:15" ht="18" x14ac:dyDescent="0.35">
      <c r="A64" s="25" t="s">
        <v>70</v>
      </c>
      <c r="B64" s="25" t="s">
        <v>161</v>
      </c>
      <c r="C64" s="25"/>
      <c r="D64" s="25"/>
      <c r="E64" s="26"/>
      <c r="F64" s="27"/>
    </row>
    <row r="65" spans="1:15" ht="15.6" x14ac:dyDescent="0.3">
      <c r="A65" s="26"/>
      <c r="B65" s="26"/>
      <c r="C65" s="26"/>
      <c r="D65" s="26"/>
      <c r="E65" s="26"/>
      <c r="F65" s="27"/>
    </row>
    <row r="66" spans="1:15" ht="78" x14ac:dyDescent="0.3">
      <c r="A66" s="29" t="s">
        <v>0</v>
      </c>
      <c r="B66" s="30" t="s">
        <v>31</v>
      </c>
      <c r="C66" s="30" t="s">
        <v>2</v>
      </c>
      <c r="D66" s="30" t="s">
        <v>181</v>
      </c>
      <c r="E66" s="31" t="s">
        <v>325</v>
      </c>
      <c r="F66" s="30" t="s">
        <v>182</v>
      </c>
      <c r="G66" s="30" t="s">
        <v>183</v>
      </c>
      <c r="H66" s="4" t="s">
        <v>184</v>
      </c>
      <c r="I66" s="4" t="s">
        <v>185</v>
      </c>
      <c r="J66" s="5" t="s">
        <v>186</v>
      </c>
      <c r="K66" s="5" t="s">
        <v>187</v>
      </c>
      <c r="L66" s="4" t="s">
        <v>188</v>
      </c>
      <c r="M66" s="4" t="s">
        <v>189</v>
      </c>
    </row>
    <row r="67" spans="1:15" ht="15.6" x14ac:dyDescent="0.3">
      <c r="A67" s="32">
        <v>1</v>
      </c>
      <c r="B67" s="30">
        <v>2</v>
      </c>
      <c r="C67" s="30">
        <v>3</v>
      </c>
      <c r="D67" s="32">
        <v>4</v>
      </c>
      <c r="E67" s="32">
        <v>5</v>
      </c>
      <c r="F67" s="30">
        <v>6</v>
      </c>
      <c r="G67" s="30">
        <v>7</v>
      </c>
      <c r="H67" s="32">
        <v>8</v>
      </c>
      <c r="I67" s="32">
        <v>9</v>
      </c>
      <c r="J67" s="30">
        <v>10</v>
      </c>
      <c r="K67" s="30">
        <v>11</v>
      </c>
      <c r="L67" s="32">
        <v>12</v>
      </c>
      <c r="M67" s="32">
        <v>13</v>
      </c>
    </row>
    <row r="68" spans="1:15" ht="62.25" customHeight="1" x14ac:dyDescent="0.3">
      <c r="A68" s="138">
        <v>1</v>
      </c>
      <c r="B68" s="186" t="s">
        <v>62</v>
      </c>
      <c r="C68" s="139" t="s">
        <v>60</v>
      </c>
      <c r="D68" s="144">
        <v>2</v>
      </c>
      <c r="E68" s="45">
        <v>1</v>
      </c>
      <c r="F68" s="144"/>
      <c r="G68" s="51"/>
      <c r="H68" s="51">
        <f>SUM(D68*F68)</f>
        <v>0</v>
      </c>
      <c r="I68" s="51">
        <f>SUM(D68*G68)</f>
        <v>0</v>
      </c>
      <c r="J68" s="41">
        <f>SUM(E68*F68)</f>
        <v>0</v>
      </c>
      <c r="K68" s="41">
        <f>SUM(E68*G68)</f>
        <v>0</v>
      </c>
      <c r="L68" s="51">
        <f>SUM(H68+J68)</f>
        <v>0</v>
      </c>
      <c r="M68" s="62">
        <f>SUM(I68+K68)</f>
        <v>0</v>
      </c>
    </row>
    <row r="69" spans="1:15" ht="41.25" customHeight="1" x14ac:dyDescent="0.3">
      <c r="A69" s="236" t="s">
        <v>30</v>
      </c>
      <c r="B69" s="237"/>
      <c r="C69" s="237"/>
      <c r="D69" s="237"/>
      <c r="E69" s="237"/>
      <c r="F69" s="237"/>
      <c r="G69" s="238"/>
      <c r="H69" s="51">
        <f t="shared" ref="H69:M69" si="25">SUM(H68)</f>
        <v>0</v>
      </c>
      <c r="I69" s="51">
        <f t="shared" si="25"/>
        <v>0</v>
      </c>
      <c r="J69" s="41">
        <f t="shared" si="25"/>
        <v>0</v>
      </c>
      <c r="K69" s="41">
        <f t="shared" si="25"/>
        <v>0</v>
      </c>
      <c r="L69" s="51">
        <f t="shared" si="25"/>
        <v>0</v>
      </c>
      <c r="M69" s="145">
        <f t="shared" si="25"/>
        <v>0</v>
      </c>
    </row>
    <row r="71" spans="1:15" ht="18" x14ac:dyDescent="0.3">
      <c r="A71" s="58" t="s">
        <v>85</v>
      </c>
      <c r="B71" s="53" t="s">
        <v>240</v>
      </c>
      <c r="N71" s="98"/>
      <c r="O71" s="98"/>
    </row>
    <row r="72" spans="1:15" ht="108" customHeight="1" x14ac:dyDescent="0.3">
      <c r="A72" s="1" t="s">
        <v>0</v>
      </c>
      <c r="B72" s="2" t="s">
        <v>1</v>
      </c>
      <c r="C72" s="2" t="s">
        <v>64</v>
      </c>
      <c r="D72" s="4" t="s">
        <v>241</v>
      </c>
      <c r="E72" s="5" t="s">
        <v>331</v>
      </c>
      <c r="F72" s="4" t="s">
        <v>182</v>
      </c>
      <c r="G72" s="4" t="s">
        <v>242</v>
      </c>
      <c r="H72" s="4" t="s">
        <v>243</v>
      </c>
      <c r="I72" s="4" t="s">
        <v>244</v>
      </c>
      <c r="J72" s="5" t="s">
        <v>245</v>
      </c>
      <c r="K72" s="5" t="s">
        <v>246</v>
      </c>
      <c r="L72" s="4" t="s">
        <v>32</v>
      </c>
      <c r="M72" s="4" t="s">
        <v>33</v>
      </c>
      <c r="N72" s="97"/>
      <c r="O72" s="97"/>
    </row>
    <row r="73" spans="1:15" ht="15.75" customHeight="1" x14ac:dyDescent="0.3">
      <c r="A73" s="6">
        <v>1</v>
      </c>
      <c r="B73" s="2">
        <v>2</v>
      </c>
      <c r="C73" s="2">
        <v>3</v>
      </c>
      <c r="D73" s="2">
        <v>4</v>
      </c>
      <c r="E73" s="3">
        <v>5</v>
      </c>
      <c r="F73" s="2">
        <v>6</v>
      </c>
      <c r="G73" s="2">
        <v>7</v>
      </c>
      <c r="H73" s="2">
        <v>8</v>
      </c>
      <c r="I73" s="2">
        <v>9</v>
      </c>
      <c r="J73" s="5">
        <v>10</v>
      </c>
      <c r="K73" s="5">
        <v>11</v>
      </c>
      <c r="L73" s="2">
        <v>12</v>
      </c>
      <c r="M73" s="2">
        <v>13</v>
      </c>
      <c r="N73" s="98"/>
      <c r="O73" s="98"/>
    </row>
    <row r="74" spans="1:15" ht="84" customHeight="1" x14ac:dyDescent="0.3">
      <c r="A74" s="164">
        <v>1</v>
      </c>
      <c r="B74" s="143" t="s">
        <v>62</v>
      </c>
      <c r="C74" s="16" t="s">
        <v>294</v>
      </c>
      <c r="D74" s="51">
        <v>200</v>
      </c>
      <c r="E74" s="45">
        <v>100</v>
      </c>
      <c r="F74" s="125"/>
      <c r="G74" s="125"/>
      <c r="H74" s="125">
        <f>SUM(D74*F74)</f>
        <v>0</v>
      </c>
      <c r="I74" s="125">
        <f>SUM(D74*G74)</f>
        <v>0</v>
      </c>
      <c r="J74" s="41">
        <f>SUM(E74*F74)</f>
        <v>0</v>
      </c>
      <c r="K74" s="41">
        <f>SUM(E74*G74)</f>
        <v>0</v>
      </c>
      <c r="L74" s="125">
        <f>SUM(H74+J74)</f>
        <v>0</v>
      </c>
      <c r="M74" s="125">
        <f>SUM(I74+K74)</f>
        <v>0</v>
      </c>
    </row>
    <row r="75" spans="1:15" ht="47.25" customHeight="1" x14ac:dyDescent="0.3">
      <c r="A75" s="239" t="s">
        <v>30</v>
      </c>
      <c r="B75" s="240"/>
      <c r="C75" s="241"/>
      <c r="D75" s="51">
        <f>SUM(D74:D74)</f>
        <v>200</v>
      </c>
      <c r="E75" s="51">
        <f>SUM(E74:E74)</f>
        <v>100</v>
      </c>
      <c r="F75" s="119" t="s">
        <v>38</v>
      </c>
      <c r="G75" s="119" t="s">
        <v>38</v>
      </c>
      <c r="H75" s="119">
        <f t="shared" ref="H75:M75" si="26">SUM(H74)</f>
        <v>0</v>
      </c>
      <c r="I75" s="119">
        <f t="shared" si="26"/>
        <v>0</v>
      </c>
      <c r="J75" s="45">
        <f t="shared" si="26"/>
        <v>0</v>
      </c>
      <c r="K75" s="45">
        <f t="shared" si="26"/>
        <v>0</v>
      </c>
      <c r="L75" s="119">
        <f t="shared" si="26"/>
        <v>0</v>
      </c>
      <c r="M75" s="119">
        <f t="shared" si="26"/>
        <v>0</v>
      </c>
    </row>
    <row r="77" spans="1:15" ht="36.75" customHeight="1" x14ac:dyDescent="0.3">
      <c r="F77" s="221" t="s">
        <v>293</v>
      </c>
      <c r="G77" s="221"/>
      <c r="H77" s="221"/>
      <c r="I77" s="221"/>
      <c r="J77" s="221"/>
      <c r="K77" s="221"/>
      <c r="L77" s="221"/>
      <c r="M77" s="221"/>
    </row>
    <row r="78" spans="1:15" ht="89.4" x14ac:dyDescent="0.3">
      <c r="F78" s="64" t="s">
        <v>0</v>
      </c>
      <c r="G78" s="149" t="s">
        <v>292</v>
      </c>
      <c r="H78" s="62" t="s">
        <v>360</v>
      </c>
      <c r="I78" s="62" t="s">
        <v>361</v>
      </c>
      <c r="J78" s="41" t="s">
        <v>362</v>
      </c>
      <c r="K78" s="41" t="s">
        <v>363</v>
      </c>
      <c r="L78" s="62" t="s">
        <v>364</v>
      </c>
      <c r="M78" s="62" t="s">
        <v>365</v>
      </c>
    </row>
    <row r="79" spans="1:15" ht="18" x14ac:dyDescent="0.3">
      <c r="F79" s="32">
        <v>1</v>
      </c>
      <c r="G79" s="151">
        <v>2</v>
      </c>
      <c r="H79" s="152">
        <v>3</v>
      </c>
      <c r="I79" s="152">
        <v>4</v>
      </c>
      <c r="J79" s="153">
        <v>5</v>
      </c>
      <c r="K79" s="153">
        <v>6</v>
      </c>
      <c r="L79" s="152">
        <v>7</v>
      </c>
      <c r="M79" s="154">
        <v>8</v>
      </c>
    </row>
    <row r="80" spans="1:15" ht="39" customHeight="1" x14ac:dyDescent="0.3">
      <c r="F80" s="138">
        <v>1</v>
      </c>
      <c r="G80" s="162">
        <v>2025</v>
      </c>
      <c r="H80" s="51">
        <f t="shared" ref="H80:M80" si="27">SUM(J18+H25+H31)</f>
        <v>0</v>
      </c>
      <c r="I80" s="51">
        <f t="shared" si="27"/>
        <v>0</v>
      </c>
      <c r="J80" s="41">
        <f t="shared" si="27"/>
        <v>0</v>
      </c>
      <c r="K80" s="41">
        <f t="shared" si="27"/>
        <v>0</v>
      </c>
      <c r="L80" s="51">
        <f t="shared" si="27"/>
        <v>0</v>
      </c>
      <c r="M80" s="51">
        <f t="shared" si="27"/>
        <v>0</v>
      </c>
    </row>
    <row r="81" spans="6:13" ht="39" customHeight="1" x14ac:dyDescent="0.3">
      <c r="F81" s="29">
        <v>2</v>
      </c>
      <c r="G81" s="162">
        <v>2026</v>
      </c>
      <c r="H81" s="51">
        <f t="shared" ref="H81:M81" si="28">SUM(J41+H47+H53)</f>
        <v>0</v>
      </c>
      <c r="I81" s="51">
        <f t="shared" si="28"/>
        <v>0</v>
      </c>
      <c r="J81" s="41">
        <f t="shared" si="28"/>
        <v>0</v>
      </c>
      <c r="K81" s="41">
        <f t="shared" si="28"/>
        <v>0</v>
      </c>
      <c r="L81" s="51">
        <f t="shared" si="28"/>
        <v>0</v>
      </c>
      <c r="M81" s="51">
        <f t="shared" si="28"/>
        <v>0</v>
      </c>
    </row>
    <row r="82" spans="6:13" ht="39" customHeight="1" x14ac:dyDescent="0.3">
      <c r="F82" s="32">
        <v>3</v>
      </c>
      <c r="G82" s="162">
        <v>2027</v>
      </c>
      <c r="H82" s="51">
        <f>SUM(J62+H69+H75)</f>
        <v>0</v>
      </c>
      <c r="I82" s="51">
        <f>SUM(K62+I75+I69)</f>
        <v>0</v>
      </c>
      <c r="J82" s="41">
        <f>SUM(L62+J69+J75)</f>
        <v>0</v>
      </c>
      <c r="K82" s="41">
        <f>SUM(M62+K69+K75)</f>
        <v>0</v>
      </c>
      <c r="L82" s="51">
        <f>SUM(N62+L69+L75)</f>
        <v>0</v>
      </c>
      <c r="M82" s="51">
        <f>SUM(O62+M69+M75)</f>
        <v>0</v>
      </c>
    </row>
    <row r="83" spans="6:13" ht="39" customHeight="1" x14ac:dyDescent="0.3">
      <c r="F83" s="222" t="s">
        <v>30</v>
      </c>
      <c r="G83" s="222"/>
      <c r="H83" s="119">
        <f t="shared" ref="H83:M83" si="29">SUM(H80:H82)</f>
        <v>0</v>
      </c>
      <c r="I83" s="119">
        <f t="shared" si="29"/>
        <v>0</v>
      </c>
      <c r="J83" s="45">
        <f t="shared" si="29"/>
        <v>0</v>
      </c>
      <c r="K83" s="45">
        <f t="shared" si="29"/>
        <v>0</v>
      </c>
      <c r="L83" s="119">
        <f t="shared" si="29"/>
        <v>0</v>
      </c>
      <c r="M83" s="119">
        <f t="shared" si="29"/>
        <v>0</v>
      </c>
    </row>
  </sheetData>
  <mergeCells count="22">
    <mergeCell ref="F77:M77"/>
    <mergeCell ref="F83:G83"/>
    <mergeCell ref="A31:C31"/>
    <mergeCell ref="A18:C18"/>
    <mergeCell ref="A25:G25"/>
    <mergeCell ref="A36:A40"/>
    <mergeCell ref="B36:B40"/>
    <mergeCell ref="A41:C41"/>
    <mergeCell ref="A47:G47"/>
    <mergeCell ref="A53:C53"/>
    <mergeCell ref="A75:C75"/>
    <mergeCell ref="A57:A61"/>
    <mergeCell ref="B57:B61"/>
    <mergeCell ref="A62:C62"/>
    <mergeCell ref="A69:G69"/>
    <mergeCell ref="L1:O1"/>
    <mergeCell ref="L3:O3"/>
    <mergeCell ref="A6:O6"/>
    <mergeCell ref="B9:P9"/>
    <mergeCell ref="A13:A17"/>
    <mergeCell ref="B13:B17"/>
    <mergeCell ref="A7:O7"/>
  </mergeCells>
  <pageMargins left="0.7" right="0.7" top="0.75" bottom="0.75" header="0.3" footer="0.3"/>
  <pageSetup paperSize="9" scale="47" orientation="landscape" r:id="rId1"/>
  <headerFooter>
    <oddFooter>&amp;CCZĘŚĆ III
znak sprawy: 22WOG-ZP.2712.60.2024/R/151/2600/U/PN</oddFooter>
  </headerFooter>
  <rowBreaks count="3" manualBreakCount="3">
    <brk id="25" max="14" man="1"/>
    <brk id="53" max="14" man="1"/>
    <brk id="75" max="14" man="1"/>
  </rowBreaks>
  <ignoredErrors>
    <ignoredError sqref="F18:G18 D18 J18:O18 F62:G62 D62 D41" formulaRange="1"/>
    <ignoredError sqref="I8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116"/>
  <sheetViews>
    <sheetView tabSelected="1" view="pageBreakPreview" topLeftCell="A101" zoomScale="60" zoomScaleNormal="100" workbookViewId="0">
      <selection activeCell="K115" sqref="K115"/>
    </sheetView>
  </sheetViews>
  <sheetFormatPr defaultRowHeight="14.4" x14ac:dyDescent="0.3"/>
  <cols>
    <col min="1" max="1" width="5.44140625" customWidth="1"/>
    <col min="2" max="3" width="24.88671875" customWidth="1"/>
    <col min="4" max="4" width="15.33203125" customWidth="1"/>
    <col min="5" max="5" width="19" customWidth="1"/>
    <col min="6" max="6" width="14.33203125" customWidth="1"/>
    <col min="7" max="7" width="14" customWidth="1"/>
    <col min="8" max="9" width="19.88671875" customWidth="1"/>
    <col min="10" max="10" width="19.6640625" customWidth="1"/>
    <col min="11" max="11" width="17.5546875" customWidth="1"/>
    <col min="12" max="12" width="20.5546875" customWidth="1"/>
    <col min="13" max="13" width="22" customWidth="1"/>
    <col min="14" max="14" width="20.5546875" customWidth="1"/>
    <col min="15" max="15" width="20.6640625" customWidth="1"/>
  </cols>
  <sheetData>
    <row r="1" spans="1:16" ht="18" x14ac:dyDescent="0.35">
      <c r="L1" s="223" t="s">
        <v>50</v>
      </c>
      <c r="M1" s="223"/>
      <c r="N1" s="223"/>
      <c r="O1" s="223"/>
    </row>
    <row r="2" spans="1:16" ht="18" x14ac:dyDescent="0.35">
      <c r="K2" s="57" t="s">
        <v>53</v>
      </c>
      <c r="L2" s="57"/>
      <c r="M2" s="57" t="s">
        <v>346</v>
      </c>
      <c r="N2" s="57"/>
      <c r="O2" s="57"/>
    </row>
    <row r="3" spans="1:16" ht="21" x14ac:dyDescent="0.4">
      <c r="K3" s="54"/>
      <c r="L3" s="224" t="s">
        <v>51</v>
      </c>
      <c r="M3" s="224"/>
      <c r="N3" s="224"/>
      <c r="O3" s="224"/>
    </row>
    <row r="4" spans="1:16" ht="21" x14ac:dyDescent="0.4">
      <c r="K4" s="54"/>
      <c r="L4" s="55"/>
      <c r="M4" s="56" t="s">
        <v>52</v>
      </c>
      <c r="N4" s="56"/>
    </row>
    <row r="5" spans="1:16" ht="17.399999999999999" x14ac:dyDescent="0.3">
      <c r="M5" s="66" t="s">
        <v>54</v>
      </c>
    </row>
    <row r="6" spans="1:16" ht="17.399999999999999" x14ac:dyDescent="0.3">
      <c r="M6" s="66"/>
    </row>
    <row r="7" spans="1:16" ht="33.75" customHeight="1" x14ac:dyDescent="0.3">
      <c r="A7" s="250" t="s">
        <v>49</v>
      </c>
      <c r="B7" s="250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</row>
    <row r="8" spans="1:16" ht="33.75" customHeight="1" x14ac:dyDescent="0.3">
      <c r="A8" s="250" t="s">
        <v>313</v>
      </c>
      <c r="B8" s="250"/>
      <c r="C8" s="250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</row>
    <row r="9" spans="1:16" ht="36.75" customHeight="1" x14ac:dyDescent="0.35">
      <c r="B9" s="234" t="s">
        <v>66</v>
      </c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</row>
    <row r="10" spans="1:16" ht="36" customHeight="1" x14ac:dyDescent="0.4">
      <c r="A10" s="185" t="s">
        <v>55</v>
      </c>
      <c r="B10" s="192" t="s">
        <v>248</v>
      </c>
      <c r="C10" s="193"/>
      <c r="D10" s="193"/>
      <c r="E10" s="193"/>
      <c r="F10" s="193"/>
      <c r="G10" s="193"/>
      <c r="H10" s="193"/>
      <c r="I10" s="193"/>
      <c r="J10" s="193"/>
      <c r="K10" s="193"/>
      <c r="L10" s="193"/>
    </row>
    <row r="11" spans="1:16" ht="23.25" customHeight="1" x14ac:dyDescent="0.35">
      <c r="A11" s="185"/>
      <c r="B11" s="57"/>
      <c r="C11" s="150"/>
      <c r="D11" s="150"/>
      <c r="E11" s="150"/>
      <c r="F11" s="150"/>
      <c r="G11" s="150"/>
      <c r="H11" s="150"/>
      <c r="I11" s="150"/>
      <c r="J11" s="150"/>
      <c r="K11" s="150"/>
      <c r="L11" s="150"/>
    </row>
    <row r="12" spans="1:16" ht="109.5" customHeight="1" x14ac:dyDescent="0.3">
      <c r="A12" s="1" t="s">
        <v>0</v>
      </c>
      <c r="B12" s="2" t="s">
        <v>1</v>
      </c>
      <c r="C12" s="2" t="s">
        <v>2</v>
      </c>
      <c r="D12" s="2" t="s">
        <v>3</v>
      </c>
      <c r="E12" s="2" t="s">
        <v>4</v>
      </c>
      <c r="F12" s="2" t="s">
        <v>207</v>
      </c>
      <c r="G12" s="3" t="s">
        <v>326</v>
      </c>
      <c r="H12" s="4" t="s">
        <v>134</v>
      </c>
      <c r="I12" s="4" t="s">
        <v>135</v>
      </c>
      <c r="J12" s="4" t="s">
        <v>208</v>
      </c>
      <c r="K12" s="4" t="s">
        <v>209</v>
      </c>
      <c r="L12" s="5" t="s">
        <v>210</v>
      </c>
      <c r="M12" s="5" t="s">
        <v>211</v>
      </c>
      <c r="N12" s="4" t="s">
        <v>128</v>
      </c>
      <c r="O12" s="4" t="s">
        <v>129</v>
      </c>
    </row>
    <row r="13" spans="1:16" x14ac:dyDescent="0.3">
      <c r="A13" s="6">
        <v>1</v>
      </c>
      <c r="B13" s="2">
        <v>2</v>
      </c>
      <c r="C13" s="2">
        <v>3</v>
      </c>
      <c r="D13" s="6">
        <v>4</v>
      </c>
      <c r="E13" s="2">
        <v>5</v>
      </c>
      <c r="F13" s="2">
        <v>6</v>
      </c>
      <c r="G13" s="3">
        <v>7</v>
      </c>
      <c r="H13" s="2">
        <v>8</v>
      </c>
      <c r="I13" s="2">
        <v>9</v>
      </c>
      <c r="J13" s="2">
        <v>10</v>
      </c>
      <c r="K13" s="2">
        <v>11</v>
      </c>
      <c r="L13" s="5">
        <v>12</v>
      </c>
      <c r="M13" s="5">
        <v>13</v>
      </c>
      <c r="N13" s="2">
        <v>14</v>
      </c>
      <c r="O13" s="2">
        <v>15</v>
      </c>
    </row>
    <row r="14" spans="1:16" ht="34.5" customHeight="1" x14ac:dyDescent="0.3">
      <c r="A14" s="231">
        <v>1</v>
      </c>
      <c r="B14" s="196" t="s">
        <v>67</v>
      </c>
      <c r="C14" s="11" t="s">
        <v>6</v>
      </c>
      <c r="D14" s="49">
        <v>1</v>
      </c>
      <c r="E14" s="106" t="s">
        <v>7</v>
      </c>
      <c r="F14" s="51">
        <v>60</v>
      </c>
      <c r="G14" s="45">
        <v>30</v>
      </c>
      <c r="H14" s="125"/>
      <c r="I14" s="125"/>
      <c r="J14" s="125">
        <f>SUM(F14*H14)</f>
        <v>0</v>
      </c>
      <c r="K14" s="125">
        <f>SUM(F14*I14)</f>
        <v>0</v>
      </c>
      <c r="L14" s="41">
        <f>SUM(G14*H14)</f>
        <v>0</v>
      </c>
      <c r="M14" s="41">
        <f>SUM(G14*I14)</f>
        <v>0</v>
      </c>
      <c r="N14" s="125">
        <f>SUM(J14+L14)</f>
        <v>0</v>
      </c>
      <c r="O14" s="125">
        <f>SUM(K14+M14)</f>
        <v>0</v>
      </c>
    </row>
    <row r="15" spans="1:16" ht="31.5" customHeight="1" x14ac:dyDescent="0.3">
      <c r="A15" s="232"/>
      <c r="B15" s="246"/>
      <c r="C15" s="69" t="s">
        <v>9</v>
      </c>
      <c r="D15" s="126">
        <v>1</v>
      </c>
      <c r="E15" s="127" t="s">
        <v>22</v>
      </c>
      <c r="F15" s="51">
        <v>36</v>
      </c>
      <c r="G15" s="45">
        <v>18</v>
      </c>
      <c r="H15" s="125"/>
      <c r="I15" s="125"/>
      <c r="J15" s="125">
        <f>SUM(F15*H15)</f>
        <v>0</v>
      </c>
      <c r="K15" s="125">
        <f>SUM(F15*I15)</f>
        <v>0</v>
      </c>
      <c r="L15" s="41">
        <f>SUM(G15*H15)</f>
        <v>0</v>
      </c>
      <c r="M15" s="41">
        <f>SUM(G15*I15)</f>
        <v>0</v>
      </c>
      <c r="N15" s="125">
        <f>SUM(J15*L15)</f>
        <v>0</v>
      </c>
      <c r="O15" s="125">
        <f>SUM(K15*M15)</f>
        <v>0</v>
      </c>
    </row>
    <row r="16" spans="1:16" ht="32.25" customHeight="1" x14ac:dyDescent="0.3">
      <c r="A16" s="228" t="s">
        <v>30</v>
      </c>
      <c r="B16" s="229"/>
      <c r="C16" s="230"/>
      <c r="D16" s="51">
        <f>SUM(D14:D15)</f>
        <v>2</v>
      </c>
      <c r="E16" s="51" t="s">
        <v>38</v>
      </c>
      <c r="F16" s="119">
        <f>SUM(F14:F15)</f>
        <v>96</v>
      </c>
      <c r="G16" s="119">
        <f>SUM(G14:G15)</f>
        <v>48</v>
      </c>
      <c r="H16" s="119" t="s">
        <v>38</v>
      </c>
      <c r="I16" s="119" t="s">
        <v>38</v>
      </c>
      <c r="J16" s="119">
        <f t="shared" ref="J16:O16" si="0">SUM(J14:J15)</f>
        <v>0</v>
      </c>
      <c r="K16" s="119">
        <f t="shared" si="0"/>
        <v>0</v>
      </c>
      <c r="L16" s="45">
        <f t="shared" si="0"/>
        <v>0</v>
      </c>
      <c r="M16" s="45">
        <f t="shared" si="0"/>
        <v>0</v>
      </c>
      <c r="N16" s="119">
        <f t="shared" si="0"/>
        <v>0</v>
      </c>
      <c r="O16" s="119">
        <f t="shared" si="0"/>
        <v>0</v>
      </c>
    </row>
    <row r="17" spans="1:15" ht="32.25" customHeight="1" x14ac:dyDescent="0.35">
      <c r="A17" s="70"/>
      <c r="B17" s="70"/>
      <c r="C17" s="70"/>
      <c r="D17" s="71"/>
      <c r="E17" s="60"/>
      <c r="F17" s="71"/>
      <c r="G17" s="71"/>
      <c r="H17" s="59"/>
      <c r="I17" s="59"/>
      <c r="J17" s="72"/>
      <c r="K17" s="72"/>
      <c r="L17" s="72"/>
      <c r="M17" s="72"/>
      <c r="N17" s="72"/>
      <c r="O17" s="72"/>
    </row>
    <row r="18" spans="1:15" ht="42.75" customHeight="1" x14ac:dyDescent="0.35">
      <c r="A18" s="53" t="s">
        <v>70</v>
      </c>
      <c r="B18" s="55" t="s">
        <v>249</v>
      </c>
      <c r="C18" s="53"/>
      <c r="E18" s="60"/>
      <c r="F18" s="71"/>
      <c r="G18" s="71"/>
      <c r="H18" s="59"/>
      <c r="I18" s="59"/>
      <c r="J18" s="72"/>
      <c r="K18" s="72"/>
      <c r="L18" s="72"/>
      <c r="M18" s="72"/>
      <c r="N18" s="72"/>
      <c r="O18" s="72"/>
    </row>
    <row r="19" spans="1:15" ht="106.5" customHeight="1" x14ac:dyDescent="0.35">
      <c r="A19" s="1" t="s">
        <v>0</v>
      </c>
      <c r="B19" s="4" t="s">
        <v>31</v>
      </c>
      <c r="C19" s="4" t="s">
        <v>39</v>
      </c>
      <c r="D19" s="4" t="s">
        <v>251</v>
      </c>
      <c r="E19" s="3" t="s">
        <v>332</v>
      </c>
      <c r="F19" s="4" t="s">
        <v>252</v>
      </c>
      <c r="G19" s="4" t="s">
        <v>253</v>
      </c>
      <c r="H19" s="4" t="s">
        <v>255</v>
      </c>
      <c r="I19" s="4" t="s">
        <v>254</v>
      </c>
      <c r="J19" s="5" t="s">
        <v>256</v>
      </c>
      <c r="K19" s="5" t="s">
        <v>257</v>
      </c>
      <c r="L19" s="4" t="s">
        <v>32</v>
      </c>
      <c r="M19" s="4" t="s">
        <v>33</v>
      </c>
      <c r="N19" s="72"/>
      <c r="O19" s="72"/>
    </row>
    <row r="20" spans="1:15" ht="19.5" customHeight="1" x14ac:dyDescent="0.35">
      <c r="A20" s="6">
        <v>1</v>
      </c>
      <c r="B20" s="2">
        <v>2</v>
      </c>
      <c r="C20" s="2">
        <v>3</v>
      </c>
      <c r="D20" s="6">
        <v>4</v>
      </c>
      <c r="E20" s="3">
        <v>5</v>
      </c>
      <c r="F20" s="6">
        <v>6</v>
      </c>
      <c r="G20" s="6">
        <v>7</v>
      </c>
      <c r="H20" s="6">
        <v>8</v>
      </c>
      <c r="I20" s="6">
        <v>9</v>
      </c>
      <c r="J20" s="3">
        <v>10</v>
      </c>
      <c r="K20" s="3">
        <v>11</v>
      </c>
      <c r="L20" s="6">
        <v>12</v>
      </c>
      <c r="M20" s="6">
        <v>13</v>
      </c>
      <c r="N20" s="72"/>
      <c r="O20" s="72"/>
    </row>
    <row r="21" spans="1:15" ht="22.5" customHeight="1" x14ac:dyDescent="0.35">
      <c r="A21" s="247">
        <v>1</v>
      </c>
      <c r="B21" s="203" t="s">
        <v>295</v>
      </c>
      <c r="C21" s="11" t="s">
        <v>6</v>
      </c>
      <c r="D21" s="14">
        <v>1</v>
      </c>
      <c r="E21" s="45">
        <v>1</v>
      </c>
      <c r="F21" s="51"/>
      <c r="G21" s="51"/>
      <c r="H21" s="51">
        <f>SUM(D21*F21)</f>
        <v>0</v>
      </c>
      <c r="I21" s="51">
        <f>SUM(D21*G21)</f>
        <v>0</v>
      </c>
      <c r="J21" s="45">
        <f>SUM(E21*F21)</f>
        <v>0</v>
      </c>
      <c r="K21" s="45">
        <f>SUM(E21*G21)</f>
        <v>0</v>
      </c>
      <c r="L21" s="119">
        <f>SUM(H21+J21)</f>
        <v>0</v>
      </c>
      <c r="M21" s="119">
        <f>SUM(I21+K21)</f>
        <v>0</v>
      </c>
      <c r="N21" s="72"/>
      <c r="O21" s="72"/>
    </row>
    <row r="22" spans="1:15" ht="22.5" customHeight="1" x14ac:dyDescent="0.35">
      <c r="A22" s="248"/>
      <c r="B22" s="204"/>
      <c r="C22" s="15" t="s">
        <v>63</v>
      </c>
      <c r="D22" s="14">
        <v>2</v>
      </c>
      <c r="E22" s="45">
        <v>0</v>
      </c>
      <c r="F22" s="51"/>
      <c r="G22" s="51"/>
      <c r="H22" s="51">
        <f t="shared" ref="H22:H28" si="1">SUM(D22*F22)</f>
        <v>0</v>
      </c>
      <c r="I22" s="51">
        <f t="shared" ref="I22:I28" si="2">SUM(D22*G22)</f>
        <v>0</v>
      </c>
      <c r="J22" s="45">
        <f t="shared" ref="J22:J28" si="3">SUM(E22*F22)</f>
        <v>0</v>
      </c>
      <c r="K22" s="45">
        <f>SUM(E22*G22)</f>
        <v>0</v>
      </c>
      <c r="L22" s="119">
        <f t="shared" ref="L22:L28" si="4">SUM(H22+J22)</f>
        <v>0</v>
      </c>
      <c r="M22" s="119">
        <f t="shared" ref="M22:M28" si="5">SUM(I22+K22)</f>
        <v>0</v>
      </c>
      <c r="N22" s="72"/>
      <c r="O22" s="72"/>
    </row>
    <row r="23" spans="1:15" ht="22.5" customHeight="1" x14ac:dyDescent="0.35">
      <c r="A23" s="248"/>
      <c r="B23" s="204"/>
      <c r="C23" s="15" t="s">
        <v>28</v>
      </c>
      <c r="D23" s="14">
        <v>5</v>
      </c>
      <c r="E23" s="45">
        <v>1</v>
      </c>
      <c r="F23" s="51"/>
      <c r="G23" s="51"/>
      <c r="H23" s="51">
        <f t="shared" si="1"/>
        <v>0</v>
      </c>
      <c r="I23" s="51">
        <f t="shared" si="2"/>
        <v>0</v>
      </c>
      <c r="J23" s="45">
        <f t="shared" si="3"/>
        <v>0</v>
      </c>
      <c r="K23" s="45">
        <f>SUM(E23*G23)</f>
        <v>0</v>
      </c>
      <c r="L23" s="119">
        <f t="shared" si="4"/>
        <v>0</v>
      </c>
      <c r="M23" s="119">
        <f t="shared" si="5"/>
        <v>0</v>
      </c>
      <c r="N23" s="72"/>
      <c r="O23" s="72"/>
    </row>
    <row r="24" spans="1:15" ht="22.5" customHeight="1" x14ac:dyDescent="0.35">
      <c r="A24" s="248"/>
      <c r="B24" s="204"/>
      <c r="C24" s="11" t="s">
        <v>9</v>
      </c>
      <c r="D24" s="14">
        <v>5</v>
      </c>
      <c r="E24" s="45">
        <v>1</v>
      </c>
      <c r="F24" s="51"/>
      <c r="G24" s="51"/>
      <c r="H24" s="51">
        <f t="shared" si="1"/>
        <v>0</v>
      </c>
      <c r="I24" s="51">
        <f t="shared" si="2"/>
        <v>0</v>
      </c>
      <c r="J24" s="45">
        <f t="shared" si="3"/>
        <v>0</v>
      </c>
      <c r="K24" s="45">
        <f t="shared" ref="K24:K26" si="6">SUM(E24*G24)</f>
        <v>0</v>
      </c>
      <c r="L24" s="119">
        <f t="shared" si="4"/>
        <v>0</v>
      </c>
      <c r="M24" s="119">
        <f t="shared" si="5"/>
        <v>0</v>
      </c>
      <c r="N24" s="72"/>
      <c r="O24" s="72"/>
    </row>
    <row r="25" spans="1:15" ht="22.5" customHeight="1" x14ac:dyDescent="0.35">
      <c r="A25" s="249"/>
      <c r="B25" s="204"/>
      <c r="C25" s="11" t="s">
        <v>10</v>
      </c>
      <c r="D25" s="14">
        <v>2</v>
      </c>
      <c r="E25" s="45">
        <v>1</v>
      </c>
      <c r="F25" s="51"/>
      <c r="G25" s="51"/>
      <c r="H25" s="51">
        <f t="shared" si="1"/>
        <v>0</v>
      </c>
      <c r="I25" s="51">
        <f t="shared" si="2"/>
        <v>0</v>
      </c>
      <c r="J25" s="45">
        <f t="shared" si="3"/>
        <v>0</v>
      </c>
      <c r="K25" s="45">
        <f>SUM(E25*G25)</f>
        <v>0</v>
      </c>
      <c r="L25" s="119">
        <f t="shared" si="4"/>
        <v>0</v>
      </c>
      <c r="M25" s="119">
        <f t="shared" si="5"/>
        <v>0</v>
      </c>
      <c r="N25" s="72"/>
      <c r="O25" s="72"/>
    </row>
    <row r="26" spans="1:15" ht="22.5" customHeight="1" x14ac:dyDescent="0.35">
      <c r="A26" s="242">
        <v>2</v>
      </c>
      <c r="B26" s="217" t="s">
        <v>296</v>
      </c>
      <c r="C26" s="73" t="s">
        <v>6</v>
      </c>
      <c r="D26" s="124">
        <v>1</v>
      </c>
      <c r="E26" s="45">
        <v>0</v>
      </c>
      <c r="F26" s="51"/>
      <c r="G26" s="51"/>
      <c r="H26" s="51">
        <f t="shared" si="1"/>
        <v>0</v>
      </c>
      <c r="I26" s="51">
        <f t="shared" si="2"/>
        <v>0</v>
      </c>
      <c r="J26" s="45">
        <f t="shared" si="3"/>
        <v>0</v>
      </c>
      <c r="K26" s="45">
        <f t="shared" si="6"/>
        <v>0</v>
      </c>
      <c r="L26" s="119">
        <f t="shared" si="4"/>
        <v>0</v>
      </c>
      <c r="M26" s="119">
        <f t="shared" si="5"/>
        <v>0</v>
      </c>
      <c r="N26" s="72"/>
      <c r="O26" s="72"/>
    </row>
    <row r="27" spans="1:15" ht="22.5" customHeight="1" x14ac:dyDescent="0.35">
      <c r="A27" s="242"/>
      <c r="B27" s="217"/>
      <c r="C27" s="15" t="s">
        <v>8</v>
      </c>
      <c r="D27" s="24">
        <v>1</v>
      </c>
      <c r="E27" s="45">
        <v>0</v>
      </c>
      <c r="F27" s="51"/>
      <c r="G27" s="51"/>
      <c r="H27" s="51">
        <f t="shared" si="1"/>
        <v>0</v>
      </c>
      <c r="I27" s="51">
        <f t="shared" si="2"/>
        <v>0</v>
      </c>
      <c r="J27" s="45">
        <f t="shared" si="3"/>
        <v>0</v>
      </c>
      <c r="K27" s="45">
        <f>SUM(E27*G27)</f>
        <v>0</v>
      </c>
      <c r="L27" s="119">
        <f t="shared" si="4"/>
        <v>0</v>
      </c>
      <c r="M27" s="119">
        <f t="shared" si="5"/>
        <v>0</v>
      </c>
      <c r="N27" s="72"/>
      <c r="O27" s="72"/>
    </row>
    <row r="28" spans="1:15" ht="22.5" customHeight="1" x14ac:dyDescent="0.35">
      <c r="A28" s="242"/>
      <c r="B28" s="217"/>
      <c r="C28" s="11" t="s">
        <v>9</v>
      </c>
      <c r="D28" s="24">
        <v>1</v>
      </c>
      <c r="E28" s="45">
        <v>0</v>
      </c>
      <c r="F28" s="51"/>
      <c r="G28" s="51"/>
      <c r="H28" s="51">
        <f t="shared" si="1"/>
        <v>0</v>
      </c>
      <c r="I28" s="51">
        <f t="shared" si="2"/>
        <v>0</v>
      </c>
      <c r="J28" s="45">
        <f t="shared" si="3"/>
        <v>0</v>
      </c>
      <c r="K28" s="45">
        <f>SUM(E28*G28)</f>
        <v>0</v>
      </c>
      <c r="L28" s="119">
        <f t="shared" si="4"/>
        <v>0</v>
      </c>
      <c r="M28" s="119">
        <f t="shared" si="5"/>
        <v>0</v>
      </c>
      <c r="N28" s="72"/>
      <c r="O28" s="72"/>
    </row>
    <row r="29" spans="1:15" ht="39.75" customHeight="1" x14ac:dyDescent="0.35">
      <c r="A29" s="243" t="s">
        <v>30</v>
      </c>
      <c r="B29" s="244"/>
      <c r="C29" s="245"/>
      <c r="D29" s="149">
        <f>SUM(D21:D28)</f>
        <v>18</v>
      </c>
      <c r="E29" s="45">
        <f>SUM(E21:E28)</f>
        <v>4</v>
      </c>
      <c r="F29" s="119" t="s">
        <v>38</v>
      </c>
      <c r="G29" s="119" t="s">
        <v>38</v>
      </c>
      <c r="H29" s="119">
        <f t="shared" ref="H29:M29" si="7">SUM(H21:H28)</f>
        <v>0</v>
      </c>
      <c r="I29" s="119">
        <f t="shared" si="7"/>
        <v>0</v>
      </c>
      <c r="J29" s="45">
        <f t="shared" si="7"/>
        <v>0</v>
      </c>
      <c r="K29" s="45">
        <f t="shared" si="7"/>
        <v>0</v>
      </c>
      <c r="L29" s="119">
        <f t="shared" si="7"/>
        <v>0</v>
      </c>
      <c r="M29" s="119">
        <f t="shared" si="7"/>
        <v>0</v>
      </c>
      <c r="N29" s="72"/>
      <c r="O29" s="72"/>
    </row>
    <row r="30" spans="1:15" ht="72.75" customHeight="1" x14ac:dyDescent="0.3"/>
    <row r="31" spans="1:15" ht="21" x14ac:dyDescent="0.4">
      <c r="A31" s="25" t="s">
        <v>85</v>
      </c>
      <c r="B31" s="54" t="s">
        <v>250</v>
      </c>
      <c r="C31" s="54"/>
      <c r="D31" s="54"/>
      <c r="E31" s="54"/>
      <c r="F31" s="55"/>
      <c r="G31" s="129"/>
      <c r="H31" s="129"/>
    </row>
    <row r="32" spans="1:15" ht="21.75" customHeight="1" x14ac:dyDescent="0.3">
      <c r="A32" s="26"/>
      <c r="B32" s="26"/>
      <c r="C32" s="26"/>
      <c r="D32" s="26"/>
      <c r="E32" s="26"/>
      <c r="F32" s="27"/>
    </row>
    <row r="33" spans="1:22" ht="94.5" customHeight="1" x14ac:dyDescent="0.3">
      <c r="A33" s="29" t="s">
        <v>0</v>
      </c>
      <c r="B33" s="30" t="s">
        <v>31</v>
      </c>
      <c r="C33" s="30" t="s">
        <v>2</v>
      </c>
      <c r="D33" s="30" t="s">
        <v>130</v>
      </c>
      <c r="E33" s="31" t="s">
        <v>333</v>
      </c>
      <c r="F33" s="30" t="s">
        <v>136</v>
      </c>
      <c r="G33" s="30" t="s">
        <v>137</v>
      </c>
      <c r="H33" s="4" t="s">
        <v>168</v>
      </c>
      <c r="I33" s="4" t="s">
        <v>176</v>
      </c>
      <c r="J33" s="5" t="s">
        <v>169</v>
      </c>
      <c r="K33" s="5" t="s">
        <v>170</v>
      </c>
      <c r="L33" s="4" t="s">
        <v>132</v>
      </c>
      <c r="M33" s="4" t="s">
        <v>133</v>
      </c>
    </row>
    <row r="34" spans="1:22" ht="15" customHeight="1" x14ac:dyDescent="0.3">
      <c r="A34" s="32">
        <v>1</v>
      </c>
      <c r="B34" s="30">
        <v>2</v>
      </c>
      <c r="C34" s="30">
        <v>3</v>
      </c>
      <c r="D34" s="32">
        <v>4</v>
      </c>
      <c r="E34" s="32">
        <v>5</v>
      </c>
      <c r="F34" s="30">
        <v>6</v>
      </c>
      <c r="G34" s="30">
        <v>7</v>
      </c>
      <c r="H34" s="32">
        <v>8</v>
      </c>
      <c r="I34" s="32">
        <v>9</v>
      </c>
      <c r="J34" s="45">
        <v>10</v>
      </c>
      <c r="K34" s="45">
        <v>11</v>
      </c>
      <c r="L34" s="32">
        <v>12</v>
      </c>
      <c r="M34" s="32">
        <v>13</v>
      </c>
    </row>
    <row r="35" spans="1:22" ht="66" customHeight="1" x14ac:dyDescent="0.3">
      <c r="A35" s="46">
        <v>1</v>
      </c>
      <c r="B35" s="34" t="s">
        <v>68</v>
      </c>
      <c r="C35" s="34" t="s">
        <v>69</v>
      </c>
      <c r="D35" s="144">
        <v>2</v>
      </c>
      <c r="E35" s="45">
        <v>1</v>
      </c>
      <c r="F35" s="144"/>
      <c r="G35" s="51"/>
      <c r="H35" s="51">
        <f>SUM(D35*F35)</f>
        <v>0</v>
      </c>
      <c r="I35" s="51">
        <f>SUM(D35*G35)</f>
        <v>0</v>
      </c>
      <c r="J35" s="41">
        <f>SUM(E35*F35)</f>
        <v>0</v>
      </c>
      <c r="K35" s="41">
        <f>SUM(E35*G35)</f>
        <v>0</v>
      </c>
      <c r="L35" s="51">
        <f>SUM(H35+J35)</f>
        <v>0</v>
      </c>
      <c r="M35" s="62">
        <f>SUM(I35+K35)</f>
        <v>0</v>
      </c>
    </row>
    <row r="36" spans="1:22" ht="46.5" customHeight="1" x14ac:dyDescent="0.3">
      <c r="A36" s="236" t="s">
        <v>30</v>
      </c>
      <c r="B36" s="237"/>
      <c r="C36" s="237"/>
      <c r="D36" s="237"/>
      <c r="E36" s="237"/>
      <c r="F36" s="237"/>
      <c r="G36" s="238"/>
      <c r="H36" s="119">
        <f t="shared" ref="H36:M36" si="8">SUM(H35)</f>
        <v>0</v>
      </c>
      <c r="I36" s="119">
        <f t="shared" si="8"/>
        <v>0</v>
      </c>
      <c r="J36" s="45">
        <f t="shared" si="8"/>
        <v>0</v>
      </c>
      <c r="K36" s="45">
        <f t="shared" si="8"/>
        <v>0</v>
      </c>
      <c r="L36" s="119">
        <f t="shared" si="8"/>
        <v>0</v>
      </c>
      <c r="M36" s="165">
        <f t="shared" si="8"/>
        <v>0</v>
      </c>
    </row>
    <row r="37" spans="1:22" ht="99.75" customHeight="1" x14ac:dyDescent="0.3"/>
    <row r="38" spans="1:22" ht="21" x14ac:dyDescent="0.4">
      <c r="A38" s="58" t="s">
        <v>247</v>
      </c>
      <c r="B38" s="55" t="s">
        <v>261</v>
      </c>
      <c r="C38" s="129"/>
      <c r="D38" s="129"/>
      <c r="E38" s="129"/>
      <c r="F38" s="129"/>
      <c r="G38" s="129"/>
      <c r="H38" s="129"/>
      <c r="I38" s="129"/>
      <c r="J38" s="129"/>
      <c r="K38" s="129"/>
    </row>
    <row r="39" spans="1:22" ht="69" x14ac:dyDescent="0.3">
      <c r="A39" s="1" t="s">
        <v>0</v>
      </c>
      <c r="B39" s="2" t="s">
        <v>1</v>
      </c>
      <c r="C39" s="2" t="s">
        <v>64</v>
      </c>
      <c r="D39" s="4" t="s">
        <v>171</v>
      </c>
      <c r="E39" s="5" t="s">
        <v>327</v>
      </c>
      <c r="F39" s="4" t="s">
        <v>172</v>
      </c>
      <c r="G39" s="4" t="s">
        <v>173</v>
      </c>
      <c r="H39" s="4" t="s">
        <v>178</v>
      </c>
      <c r="I39" s="4" t="s">
        <v>177</v>
      </c>
      <c r="J39" s="5" t="s">
        <v>179</v>
      </c>
      <c r="K39" s="5" t="s">
        <v>180</v>
      </c>
      <c r="L39" s="4" t="s">
        <v>32</v>
      </c>
      <c r="M39" s="4" t="s">
        <v>33</v>
      </c>
    </row>
    <row r="40" spans="1:22" x14ac:dyDescent="0.3">
      <c r="A40" s="6">
        <v>1</v>
      </c>
      <c r="B40" s="2">
        <v>2</v>
      </c>
      <c r="C40" s="2">
        <v>3</v>
      </c>
      <c r="D40" s="2">
        <v>4</v>
      </c>
      <c r="E40" s="3">
        <v>5</v>
      </c>
      <c r="F40" s="2">
        <v>6</v>
      </c>
      <c r="G40" s="2">
        <v>7</v>
      </c>
      <c r="H40" s="2">
        <v>8</v>
      </c>
      <c r="I40" s="2">
        <v>9</v>
      </c>
      <c r="J40" s="5">
        <v>10</v>
      </c>
      <c r="K40" s="5">
        <v>11</v>
      </c>
      <c r="L40" s="2">
        <v>12</v>
      </c>
      <c r="M40" s="2">
        <v>13</v>
      </c>
    </row>
    <row r="41" spans="1:22" ht="62.25" customHeight="1" x14ac:dyDescent="0.3">
      <c r="A41" s="101">
        <v>1</v>
      </c>
      <c r="B41" s="100" t="s">
        <v>72</v>
      </c>
      <c r="C41" s="68" t="s">
        <v>65</v>
      </c>
      <c r="D41" s="51">
        <v>200</v>
      </c>
      <c r="E41" s="45">
        <v>100</v>
      </c>
      <c r="F41" s="125"/>
      <c r="G41" s="125"/>
      <c r="H41" s="125">
        <f>SUM(D41*F41)</f>
        <v>0</v>
      </c>
      <c r="I41" s="125">
        <f>SUM(D41*G41)</f>
        <v>0</v>
      </c>
      <c r="J41" s="41">
        <f>SUM(E41*F41)</f>
        <v>0</v>
      </c>
      <c r="K41" s="41">
        <f>SUM(E41*G41)</f>
        <v>0</v>
      </c>
      <c r="L41" s="125">
        <f>SUM(H41+J41)</f>
        <v>0</v>
      </c>
      <c r="M41" s="125">
        <f>SUM(I41+K41)</f>
        <v>0</v>
      </c>
    </row>
    <row r="42" spans="1:22" ht="39.75" customHeight="1" x14ac:dyDescent="0.3">
      <c r="A42" s="228" t="s">
        <v>30</v>
      </c>
      <c r="B42" s="229"/>
      <c r="C42" s="230"/>
      <c r="D42" s="51">
        <f>SUM(D41:D41)</f>
        <v>200</v>
      </c>
      <c r="E42" s="51">
        <f>SUM(E41:E41)</f>
        <v>100</v>
      </c>
      <c r="F42" s="119" t="s">
        <v>38</v>
      </c>
      <c r="G42" s="119" t="s">
        <v>38</v>
      </c>
      <c r="H42" s="119">
        <f t="shared" ref="H42:M42" si="9">SUM(H41)</f>
        <v>0</v>
      </c>
      <c r="I42" s="119">
        <f t="shared" si="9"/>
        <v>0</v>
      </c>
      <c r="J42" s="45">
        <f t="shared" si="9"/>
        <v>0</v>
      </c>
      <c r="K42" s="45">
        <f t="shared" si="9"/>
        <v>0</v>
      </c>
      <c r="L42" s="119">
        <f t="shared" si="9"/>
        <v>0</v>
      </c>
      <c r="M42" s="119">
        <f t="shared" si="9"/>
        <v>0</v>
      </c>
    </row>
    <row r="43" spans="1:22" ht="24" customHeight="1" x14ac:dyDescent="0.35">
      <c r="A43" s="122"/>
      <c r="B43" s="122"/>
      <c r="C43" s="122"/>
      <c r="D43" s="122"/>
      <c r="E43" s="122"/>
      <c r="F43" s="122"/>
      <c r="G43" s="59"/>
      <c r="H43" s="72"/>
      <c r="I43" s="72"/>
      <c r="L43" s="123"/>
    </row>
    <row r="44" spans="1:22" ht="39" customHeight="1" x14ac:dyDescent="0.4">
      <c r="A44" s="58" t="s">
        <v>55</v>
      </c>
      <c r="B44" s="55" t="s">
        <v>259</v>
      </c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</row>
    <row r="45" spans="1:22" ht="96.6" x14ac:dyDescent="0.3">
      <c r="A45" s="1" t="s">
        <v>0</v>
      </c>
      <c r="B45" s="2" t="s">
        <v>1</v>
      </c>
      <c r="C45" s="2" t="s">
        <v>2</v>
      </c>
      <c r="D45" s="2" t="s">
        <v>3</v>
      </c>
      <c r="E45" s="2" t="s">
        <v>4</v>
      </c>
      <c r="F45" s="2" t="s">
        <v>219</v>
      </c>
      <c r="G45" s="3" t="s">
        <v>315</v>
      </c>
      <c r="H45" s="4" t="s">
        <v>138</v>
      </c>
      <c r="I45" s="4" t="s">
        <v>139</v>
      </c>
      <c r="J45" s="4" t="s">
        <v>199</v>
      </c>
      <c r="K45" s="4" t="s">
        <v>220</v>
      </c>
      <c r="L45" s="5" t="s">
        <v>221</v>
      </c>
      <c r="M45" s="5" t="s">
        <v>222</v>
      </c>
      <c r="N45" s="4" t="s">
        <v>140</v>
      </c>
      <c r="O45" s="4" t="s">
        <v>141</v>
      </c>
      <c r="V45" t="s">
        <v>300</v>
      </c>
    </row>
    <row r="46" spans="1:22" x14ac:dyDescent="0.3">
      <c r="A46" s="6">
        <v>1</v>
      </c>
      <c r="B46" s="2">
        <v>2</v>
      </c>
      <c r="C46" s="2">
        <v>3</v>
      </c>
      <c r="D46" s="6">
        <v>4</v>
      </c>
      <c r="E46" s="2">
        <v>5</v>
      </c>
      <c r="F46" s="2">
        <v>6</v>
      </c>
      <c r="G46" s="3">
        <v>7</v>
      </c>
      <c r="H46" s="2">
        <v>8</v>
      </c>
      <c r="I46" s="2">
        <v>9</v>
      </c>
      <c r="J46" s="2">
        <v>10</v>
      </c>
      <c r="K46" s="2">
        <v>11</v>
      </c>
      <c r="L46" s="5">
        <v>12</v>
      </c>
      <c r="M46" s="5">
        <v>13</v>
      </c>
      <c r="N46" s="2">
        <v>14</v>
      </c>
      <c r="O46" s="2">
        <v>15</v>
      </c>
    </row>
    <row r="47" spans="1:22" ht="34.5" customHeight="1" x14ac:dyDescent="0.3">
      <c r="A47" s="231">
        <v>1</v>
      </c>
      <c r="B47" s="196" t="s">
        <v>67</v>
      </c>
      <c r="C47" s="11" t="s">
        <v>6</v>
      </c>
      <c r="D47" s="49">
        <v>1</v>
      </c>
      <c r="E47" s="143" t="s">
        <v>7</v>
      </c>
      <c r="F47" s="51">
        <v>60</v>
      </c>
      <c r="G47" s="45">
        <v>30</v>
      </c>
      <c r="H47" s="125"/>
      <c r="I47" s="125"/>
      <c r="J47" s="125">
        <f>SUM(F47*H47)</f>
        <v>0</v>
      </c>
      <c r="K47" s="125">
        <f>SUM(F47*I47)</f>
        <v>0</v>
      </c>
      <c r="L47" s="41">
        <f>SUM(G47*H47)</f>
        <v>0</v>
      </c>
      <c r="M47" s="41">
        <f>SUM(G47*I47)</f>
        <v>0</v>
      </c>
      <c r="N47" s="125">
        <f>SUM(J47+L47)</f>
        <v>0</v>
      </c>
      <c r="O47" s="125">
        <f>SUM(K47+M47)</f>
        <v>0</v>
      </c>
    </row>
    <row r="48" spans="1:22" ht="34.5" customHeight="1" x14ac:dyDescent="0.3">
      <c r="A48" s="232"/>
      <c r="B48" s="246"/>
      <c r="C48" s="69" t="s">
        <v>9</v>
      </c>
      <c r="D48" s="126">
        <v>1</v>
      </c>
      <c r="E48" s="127" t="s">
        <v>22</v>
      </c>
      <c r="F48" s="51">
        <v>36</v>
      </c>
      <c r="G48" s="45">
        <v>18</v>
      </c>
      <c r="H48" s="125"/>
      <c r="I48" s="125"/>
      <c r="J48" s="125">
        <f>SUM(F48*H48)</f>
        <v>0</v>
      </c>
      <c r="K48" s="125">
        <f>SUM(F48*I48)</f>
        <v>0</v>
      </c>
      <c r="L48" s="41">
        <f>SUM(G48*H48)</f>
        <v>0</v>
      </c>
      <c r="M48" s="41">
        <f>SUM(G48*I48)</f>
        <v>0</v>
      </c>
      <c r="N48" s="125">
        <f>SUM(J48*L48)</f>
        <v>0</v>
      </c>
      <c r="O48" s="125">
        <f>SUM(K48*M48)</f>
        <v>0</v>
      </c>
    </row>
    <row r="49" spans="1:35" ht="34.5" customHeight="1" x14ac:dyDescent="0.3">
      <c r="A49" s="228" t="s">
        <v>30</v>
      </c>
      <c r="B49" s="229"/>
      <c r="C49" s="230"/>
      <c r="D49" s="51">
        <f>SUM(D47:D48)</f>
        <v>2</v>
      </c>
      <c r="E49" s="51" t="s">
        <v>38</v>
      </c>
      <c r="F49" s="119">
        <f>SUM(F47:F48)</f>
        <v>96</v>
      </c>
      <c r="G49" s="119">
        <f>SUM(G47:G48)</f>
        <v>48</v>
      </c>
      <c r="H49" s="119" t="s">
        <v>38</v>
      </c>
      <c r="I49" s="119" t="s">
        <v>38</v>
      </c>
      <c r="J49" s="119">
        <f t="shared" ref="J49:O49" si="10">SUM(J47:J48)</f>
        <v>0</v>
      </c>
      <c r="K49" s="119">
        <f t="shared" si="10"/>
        <v>0</v>
      </c>
      <c r="L49" s="45">
        <f t="shared" si="10"/>
        <v>0</v>
      </c>
      <c r="M49" s="45">
        <f t="shared" si="10"/>
        <v>0</v>
      </c>
      <c r="N49" s="119">
        <f t="shared" si="10"/>
        <v>0</v>
      </c>
      <c r="O49" s="119">
        <f t="shared" si="10"/>
        <v>0</v>
      </c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</row>
    <row r="50" spans="1:35" ht="11.25" customHeight="1" x14ac:dyDescent="0.35">
      <c r="A50" s="70"/>
      <c r="B50" s="70"/>
      <c r="C50" s="70"/>
      <c r="D50" s="71"/>
      <c r="E50" s="60"/>
      <c r="F50" s="71"/>
      <c r="G50" s="71"/>
      <c r="H50" s="59"/>
      <c r="I50" s="59"/>
      <c r="J50" s="72"/>
      <c r="K50" s="72"/>
      <c r="L50" s="72"/>
      <c r="M50" s="72"/>
      <c r="N50" s="72"/>
      <c r="O50" s="72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3"/>
    </row>
    <row r="51" spans="1:35" ht="21" x14ac:dyDescent="0.4">
      <c r="A51" s="53" t="s">
        <v>70</v>
      </c>
      <c r="B51" s="55" t="s">
        <v>260</v>
      </c>
      <c r="C51" s="55"/>
      <c r="D51" s="129"/>
      <c r="E51" s="71"/>
      <c r="F51" s="71"/>
      <c r="G51" s="71"/>
      <c r="H51" s="59"/>
      <c r="I51" s="59"/>
      <c r="J51" s="72"/>
      <c r="K51" s="72"/>
      <c r="L51" s="72"/>
      <c r="M51" s="72"/>
      <c r="N51" s="72"/>
      <c r="O51" s="72"/>
      <c r="Q51" s="113"/>
      <c r="R51" s="251"/>
      <c r="S51" s="252"/>
      <c r="T51" s="166"/>
      <c r="U51" s="167"/>
      <c r="V51" s="168"/>
      <c r="W51" s="160"/>
      <c r="X51" s="147"/>
      <c r="Y51" s="148" t="s">
        <v>298</v>
      </c>
      <c r="Z51" s="148"/>
      <c r="AA51" s="148"/>
      <c r="AB51" s="148"/>
      <c r="AC51" s="158"/>
      <c r="AD51" s="158"/>
      <c r="AE51" s="148"/>
      <c r="AF51" s="148"/>
      <c r="AG51" s="113"/>
      <c r="AH51" s="113"/>
      <c r="AI51" s="113"/>
    </row>
    <row r="52" spans="1:35" ht="69" x14ac:dyDescent="0.35">
      <c r="A52" s="1" t="s">
        <v>0</v>
      </c>
      <c r="B52" s="4" t="s">
        <v>31</v>
      </c>
      <c r="C52" s="4" t="s">
        <v>39</v>
      </c>
      <c r="D52" s="4" t="s">
        <v>262</v>
      </c>
      <c r="E52" s="3" t="s">
        <v>263</v>
      </c>
      <c r="F52" s="4" t="s">
        <v>264</v>
      </c>
      <c r="G52" s="4" t="s">
        <v>265</v>
      </c>
      <c r="H52" s="4" t="s">
        <v>266</v>
      </c>
      <c r="I52" s="4" t="s">
        <v>267</v>
      </c>
      <c r="J52" s="5" t="s">
        <v>268</v>
      </c>
      <c r="K52" s="5" t="s">
        <v>269</v>
      </c>
      <c r="L52" s="4" t="s">
        <v>32</v>
      </c>
      <c r="M52" s="4" t="s">
        <v>33</v>
      </c>
      <c r="N52" s="72"/>
      <c r="O52" s="72"/>
      <c r="Q52" s="113"/>
      <c r="R52" s="251"/>
      <c r="S52" s="252"/>
      <c r="T52" s="166"/>
      <c r="U52" s="167"/>
      <c r="V52" s="168"/>
      <c r="W52" s="160"/>
      <c r="X52" s="147"/>
      <c r="Y52" s="148"/>
      <c r="Z52" s="148"/>
      <c r="AA52" s="148"/>
      <c r="AB52" s="148"/>
      <c r="AC52" s="158"/>
      <c r="AD52" s="158"/>
      <c r="AE52" s="148"/>
      <c r="AF52" s="148"/>
      <c r="AG52" s="113"/>
      <c r="AH52" s="113"/>
      <c r="AI52" s="113"/>
    </row>
    <row r="53" spans="1:35" ht="18" x14ac:dyDescent="0.35">
      <c r="A53" s="6">
        <v>1</v>
      </c>
      <c r="B53" s="2">
        <v>2</v>
      </c>
      <c r="C53" s="2">
        <v>3</v>
      </c>
      <c r="D53" s="6">
        <v>4</v>
      </c>
      <c r="E53" s="3">
        <v>5</v>
      </c>
      <c r="F53" s="6">
        <v>6</v>
      </c>
      <c r="G53" s="6">
        <v>7</v>
      </c>
      <c r="H53" s="6">
        <v>8</v>
      </c>
      <c r="I53" s="6">
        <v>9</v>
      </c>
      <c r="J53" s="3">
        <v>10</v>
      </c>
      <c r="K53" s="3">
        <v>11</v>
      </c>
      <c r="L53" s="6">
        <v>12</v>
      </c>
      <c r="M53" s="6">
        <v>13</v>
      </c>
      <c r="N53" s="72"/>
      <c r="O53" s="72"/>
      <c r="Q53" s="113"/>
      <c r="R53" s="253"/>
      <c r="S53" s="253"/>
      <c r="T53" s="253"/>
      <c r="U53" s="160"/>
      <c r="V53" s="160"/>
      <c r="W53" s="146"/>
      <c r="X53" s="146"/>
      <c r="Y53" s="146"/>
      <c r="Z53" s="146"/>
      <c r="AA53" s="146"/>
      <c r="AB53" s="146"/>
      <c r="AC53" s="147"/>
      <c r="AD53" s="147"/>
      <c r="AE53" s="146"/>
      <c r="AF53" s="146"/>
      <c r="AG53" s="113"/>
      <c r="AH53" s="113"/>
      <c r="AI53" s="113"/>
    </row>
    <row r="54" spans="1:35" ht="22.5" customHeight="1" x14ac:dyDescent="0.35">
      <c r="A54" s="247">
        <v>1</v>
      </c>
      <c r="B54" s="203" t="s">
        <v>297</v>
      </c>
      <c r="C54" s="11" t="s">
        <v>6</v>
      </c>
      <c r="D54" s="144">
        <v>1</v>
      </c>
      <c r="E54" s="45">
        <v>1</v>
      </c>
      <c r="F54" s="51"/>
      <c r="G54" s="51"/>
      <c r="H54" s="51">
        <f>SUM(D54*F54)</f>
        <v>0</v>
      </c>
      <c r="I54" s="51">
        <f>SUM(D54*G54)</f>
        <v>0</v>
      </c>
      <c r="J54" s="45">
        <f>SUM(E54*F54)</f>
        <v>0</v>
      </c>
      <c r="K54" s="45">
        <f>SUM(E54*G54)</f>
        <v>0</v>
      </c>
      <c r="L54" s="119">
        <f>SUM(H54+J54)</f>
        <v>0</v>
      </c>
      <c r="M54" s="119">
        <f>SUM(I54+K54)</f>
        <v>0</v>
      </c>
      <c r="N54" s="72"/>
      <c r="O54" s="72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</row>
    <row r="55" spans="1:35" ht="22.5" customHeight="1" x14ac:dyDescent="0.35">
      <c r="A55" s="248"/>
      <c r="B55" s="204"/>
      <c r="C55" s="15" t="s">
        <v>63</v>
      </c>
      <c r="D55" s="144">
        <v>2</v>
      </c>
      <c r="E55" s="45">
        <v>0</v>
      </c>
      <c r="F55" s="51"/>
      <c r="G55" s="51"/>
      <c r="H55" s="51">
        <f t="shared" ref="H55:H61" si="11">SUM(D55*F55)</f>
        <v>0</v>
      </c>
      <c r="I55" s="51">
        <f t="shared" ref="I55:I61" si="12">SUM(D55*G55)</f>
        <v>0</v>
      </c>
      <c r="J55" s="45">
        <f t="shared" ref="J55:J61" si="13">SUM(E55*F55)</f>
        <v>0</v>
      </c>
      <c r="K55" s="45">
        <f t="shared" ref="K55:K61" si="14">SUM(E55*G55)</f>
        <v>0</v>
      </c>
      <c r="L55" s="119">
        <f t="shared" ref="L55:L61" si="15">SUM(H55+J55)</f>
        <v>0</v>
      </c>
      <c r="M55" s="119">
        <f t="shared" ref="M55:M61" si="16">SUM(I55+K55)</f>
        <v>0</v>
      </c>
      <c r="N55" s="72"/>
      <c r="O55" s="72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</row>
    <row r="56" spans="1:35" ht="22.5" customHeight="1" x14ac:dyDescent="0.35">
      <c r="A56" s="248"/>
      <c r="B56" s="204"/>
      <c r="C56" s="15" t="s">
        <v>28</v>
      </c>
      <c r="D56" s="144">
        <v>5</v>
      </c>
      <c r="E56" s="45">
        <v>1</v>
      </c>
      <c r="F56" s="51"/>
      <c r="G56" s="51"/>
      <c r="H56" s="51">
        <f t="shared" si="11"/>
        <v>0</v>
      </c>
      <c r="I56" s="51">
        <f t="shared" si="12"/>
        <v>0</v>
      </c>
      <c r="J56" s="45">
        <f t="shared" si="13"/>
        <v>0</v>
      </c>
      <c r="K56" s="45">
        <f t="shared" si="14"/>
        <v>0</v>
      </c>
      <c r="L56" s="119">
        <f t="shared" si="15"/>
        <v>0</v>
      </c>
      <c r="M56" s="119">
        <f t="shared" si="16"/>
        <v>0</v>
      </c>
      <c r="N56" s="72"/>
      <c r="O56" s="72"/>
    </row>
    <row r="57" spans="1:35" ht="22.5" customHeight="1" x14ac:dyDescent="0.35">
      <c r="A57" s="248"/>
      <c r="B57" s="204"/>
      <c r="C57" s="11" t="s">
        <v>9</v>
      </c>
      <c r="D57" s="144">
        <v>5</v>
      </c>
      <c r="E57" s="45">
        <v>1</v>
      </c>
      <c r="F57" s="51"/>
      <c r="G57" s="51"/>
      <c r="H57" s="51">
        <f t="shared" si="11"/>
        <v>0</v>
      </c>
      <c r="I57" s="51">
        <f t="shared" si="12"/>
        <v>0</v>
      </c>
      <c r="J57" s="45">
        <f t="shared" si="13"/>
        <v>0</v>
      </c>
      <c r="K57" s="45">
        <f t="shared" si="14"/>
        <v>0</v>
      </c>
      <c r="L57" s="119">
        <f t="shared" si="15"/>
        <v>0</v>
      </c>
      <c r="M57" s="119">
        <f t="shared" si="16"/>
        <v>0</v>
      </c>
      <c r="N57" s="72"/>
      <c r="O57" s="72"/>
    </row>
    <row r="58" spans="1:35" ht="22.5" customHeight="1" x14ac:dyDescent="0.35">
      <c r="A58" s="249"/>
      <c r="B58" s="204"/>
      <c r="C58" s="11" t="s">
        <v>10</v>
      </c>
      <c r="D58" s="144">
        <v>2</v>
      </c>
      <c r="E58" s="45">
        <v>1</v>
      </c>
      <c r="F58" s="51"/>
      <c r="G58" s="51"/>
      <c r="H58" s="51">
        <f t="shared" si="11"/>
        <v>0</v>
      </c>
      <c r="I58" s="51">
        <f t="shared" si="12"/>
        <v>0</v>
      </c>
      <c r="J58" s="45">
        <f t="shared" si="13"/>
        <v>0</v>
      </c>
      <c r="K58" s="45">
        <f t="shared" si="14"/>
        <v>0</v>
      </c>
      <c r="L58" s="119">
        <f t="shared" si="15"/>
        <v>0</v>
      </c>
      <c r="M58" s="119">
        <f t="shared" si="16"/>
        <v>0</v>
      </c>
      <c r="N58" s="72"/>
      <c r="O58" s="72"/>
    </row>
    <row r="59" spans="1:35" ht="22.5" customHeight="1" x14ac:dyDescent="0.35">
      <c r="A59" s="242">
        <v>2</v>
      </c>
      <c r="B59" s="217" t="s">
        <v>299</v>
      </c>
      <c r="C59" s="73" t="s">
        <v>6</v>
      </c>
      <c r="D59" s="124">
        <v>1</v>
      </c>
      <c r="E59" s="45">
        <v>0</v>
      </c>
      <c r="F59" s="51"/>
      <c r="G59" s="51"/>
      <c r="H59" s="51">
        <f t="shared" si="11"/>
        <v>0</v>
      </c>
      <c r="I59" s="51">
        <f t="shared" si="12"/>
        <v>0</v>
      </c>
      <c r="J59" s="45">
        <f t="shared" si="13"/>
        <v>0</v>
      </c>
      <c r="K59" s="45">
        <f>SUM(E59*G59)</f>
        <v>0</v>
      </c>
      <c r="L59" s="119">
        <f t="shared" si="15"/>
        <v>0</v>
      </c>
      <c r="M59" s="119">
        <f t="shared" si="16"/>
        <v>0</v>
      </c>
      <c r="N59" s="72"/>
      <c r="O59" s="72"/>
    </row>
    <row r="60" spans="1:35" ht="22.5" customHeight="1" x14ac:dyDescent="0.35">
      <c r="A60" s="242"/>
      <c r="B60" s="217"/>
      <c r="C60" s="15" t="s">
        <v>8</v>
      </c>
      <c r="D60" s="24">
        <v>1</v>
      </c>
      <c r="E60" s="45">
        <v>0</v>
      </c>
      <c r="F60" s="51"/>
      <c r="G60" s="51"/>
      <c r="H60" s="51">
        <f t="shared" si="11"/>
        <v>0</v>
      </c>
      <c r="I60" s="51">
        <f t="shared" si="12"/>
        <v>0</v>
      </c>
      <c r="J60" s="45">
        <f t="shared" si="13"/>
        <v>0</v>
      </c>
      <c r="K60" s="45">
        <f t="shared" si="14"/>
        <v>0</v>
      </c>
      <c r="L60" s="119">
        <f t="shared" si="15"/>
        <v>0</v>
      </c>
      <c r="M60" s="119">
        <f t="shared" si="16"/>
        <v>0</v>
      </c>
      <c r="N60" s="72"/>
      <c r="O60" s="72"/>
    </row>
    <row r="61" spans="1:35" ht="22.5" customHeight="1" x14ac:dyDescent="0.35">
      <c r="A61" s="242"/>
      <c r="B61" s="217"/>
      <c r="C61" s="11" t="s">
        <v>9</v>
      </c>
      <c r="D61" s="24">
        <v>1</v>
      </c>
      <c r="E61" s="45">
        <v>0</v>
      </c>
      <c r="F61" s="51"/>
      <c r="G61" s="51"/>
      <c r="H61" s="51">
        <f t="shared" si="11"/>
        <v>0</v>
      </c>
      <c r="I61" s="51">
        <f t="shared" si="12"/>
        <v>0</v>
      </c>
      <c r="J61" s="45">
        <f t="shared" si="13"/>
        <v>0</v>
      </c>
      <c r="K61" s="45">
        <f t="shared" si="14"/>
        <v>0</v>
      </c>
      <c r="L61" s="119">
        <f t="shared" si="15"/>
        <v>0</v>
      </c>
      <c r="M61" s="119">
        <f t="shared" si="16"/>
        <v>0</v>
      </c>
      <c r="N61" s="72"/>
      <c r="O61" s="72"/>
    </row>
    <row r="62" spans="1:35" ht="39" customHeight="1" x14ac:dyDescent="0.35">
      <c r="A62" s="243" t="s">
        <v>30</v>
      </c>
      <c r="B62" s="244"/>
      <c r="C62" s="245"/>
      <c r="D62" s="149">
        <f>SUM(D54:D61)</f>
        <v>18</v>
      </c>
      <c r="E62" s="45">
        <f>SUM(E54:E61)</f>
        <v>4</v>
      </c>
      <c r="F62" s="119" t="s">
        <v>38</v>
      </c>
      <c r="G62" s="119" t="s">
        <v>38</v>
      </c>
      <c r="H62" s="119">
        <f t="shared" ref="H62:M62" si="17">SUM(H54:H61)</f>
        <v>0</v>
      </c>
      <c r="I62" s="119">
        <f t="shared" si="17"/>
        <v>0</v>
      </c>
      <c r="J62" s="45">
        <f t="shared" si="17"/>
        <v>0</v>
      </c>
      <c r="K62" s="45">
        <f t="shared" si="17"/>
        <v>0</v>
      </c>
      <c r="L62" s="119">
        <f t="shared" si="17"/>
        <v>0</v>
      </c>
      <c r="M62" s="119">
        <f t="shared" si="17"/>
        <v>0</v>
      </c>
      <c r="N62" s="72"/>
      <c r="O62" s="72"/>
    </row>
    <row r="63" spans="1:35" ht="9" customHeight="1" x14ac:dyDescent="0.3"/>
    <row r="64" spans="1:35" ht="21" x14ac:dyDescent="0.4">
      <c r="A64" s="25" t="s">
        <v>85</v>
      </c>
      <c r="B64" s="54" t="s">
        <v>270</v>
      </c>
      <c r="C64" s="54"/>
      <c r="D64" s="54"/>
      <c r="E64" s="54"/>
      <c r="F64" s="55"/>
      <c r="G64" s="129"/>
      <c r="H64" s="129"/>
    </row>
    <row r="65" spans="1:15" ht="6.75" customHeight="1" x14ac:dyDescent="0.3">
      <c r="A65" s="26"/>
      <c r="B65" s="26"/>
      <c r="C65" s="26"/>
      <c r="D65" s="26"/>
      <c r="E65" s="26"/>
      <c r="F65" s="27"/>
    </row>
    <row r="66" spans="1:15" ht="78" x14ac:dyDescent="0.3">
      <c r="A66" s="29" t="s">
        <v>0</v>
      </c>
      <c r="B66" s="30" t="s">
        <v>31</v>
      </c>
      <c r="C66" s="30" t="s">
        <v>2</v>
      </c>
      <c r="D66" s="30" t="s">
        <v>142</v>
      </c>
      <c r="E66" s="31" t="s">
        <v>329</v>
      </c>
      <c r="F66" s="30" t="s">
        <v>258</v>
      </c>
      <c r="G66" s="30" t="s">
        <v>143</v>
      </c>
      <c r="H66" s="4" t="s">
        <v>216</v>
      </c>
      <c r="I66" s="4" t="s">
        <v>196</v>
      </c>
      <c r="J66" s="5" t="s">
        <v>217</v>
      </c>
      <c r="K66" s="5" t="s">
        <v>218</v>
      </c>
      <c r="L66" s="4" t="s">
        <v>144</v>
      </c>
      <c r="M66" s="4" t="s">
        <v>145</v>
      </c>
    </row>
    <row r="67" spans="1:15" ht="17.399999999999999" x14ac:dyDescent="0.3">
      <c r="A67" s="32">
        <v>1</v>
      </c>
      <c r="B67" s="30">
        <v>2</v>
      </c>
      <c r="C67" s="30">
        <v>3</v>
      </c>
      <c r="D67" s="32">
        <v>4</v>
      </c>
      <c r="E67" s="32">
        <v>5</v>
      </c>
      <c r="F67" s="30">
        <v>6</v>
      </c>
      <c r="G67" s="30">
        <v>7</v>
      </c>
      <c r="H67" s="32">
        <v>8</v>
      </c>
      <c r="I67" s="32">
        <v>9</v>
      </c>
      <c r="J67" s="45">
        <v>10</v>
      </c>
      <c r="K67" s="45">
        <v>11</v>
      </c>
      <c r="L67" s="32">
        <v>12</v>
      </c>
      <c r="M67" s="32">
        <v>13</v>
      </c>
    </row>
    <row r="68" spans="1:15" ht="62.4" x14ac:dyDescent="0.3">
      <c r="A68" s="138">
        <v>1</v>
      </c>
      <c r="B68" s="139" t="s">
        <v>68</v>
      </c>
      <c r="C68" s="139" t="s">
        <v>69</v>
      </c>
      <c r="D68" s="144">
        <v>2</v>
      </c>
      <c r="E68" s="45">
        <v>1</v>
      </c>
      <c r="F68" s="144"/>
      <c r="G68" s="51"/>
      <c r="H68" s="51">
        <f>SUM(D68*F68)</f>
        <v>0</v>
      </c>
      <c r="I68" s="51">
        <f>SUM(D68*G68)</f>
        <v>0</v>
      </c>
      <c r="J68" s="41">
        <f>SUM(E68*F68)</f>
        <v>0</v>
      </c>
      <c r="K68" s="41">
        <f>SUM(E68*G68)</f>
        <v>0</v>
      </c>
      <c r="L68" s="51">
        <f>SUM(H68+J68)</f>
        <v>0</v>
      </c>
      <c r="M68" s="62">
        <f>SUM(I68+K68)</f>
        <v>0</v>
      </c>
    </row>
    <row r="69" spans="1:15" ht="31.5" customHeight="1" x14ac:dyDescent="0.3">
      <c r="A69" s="236" t="s">
        <v>30</v>
      </c>
      <c r="B69" s="237"/>
      <c r="C69" s="237"/>
      <c r="D69" s="237"/>
      <c r="E69" s="237"/>
      <c r="F69" s="237"/>
      <c r="G69" s="238"/>
      <c r="H69" s="119">
        <f t="shared" ref="H69:M69" si="18">SUM(H68)</f>
        <v>0</v>
      </c>
      <c r="I69" s="119">
        <f t="shared" si="18"/>
        <v>0</v>
      </c>
      <c r="J69" s="45">
        <f t="shared" si="18"/>
        <v>0</v>
      </c>
      <c r="K69" s="45">
        <f t="shared" si="18"/>
        <v>0</v>
      </c>
      <c r="L69" s="119">
        <f t="shared" si="18"/>
        <v>0</v>
      </c>
      <c r="M69" s="165">
        <f t="shared" si="18"/>
        <v>0</v>
      </c>
    </row>
    <row r="71" spans="1:15" ht="21" x14ac:dyDescent="0.4">
      <c r="A71" s="58" t="s">
        <v>247</v>
      </c>
      <c r="B71" s="55" t="s">
        <v>271</v>
      </c>
      <c r="C71" s="129"/>
      <c r="D71" s="129"/>
      <c r="E71" s="129"/>
      <c r="F71" s="129"/>
      <c r="G71" s="129"/>
      <c r="H71" s="129"/>
      <c r="I71" s="129"/>
      <c r="J71" s="129"/>
      <c r="K71" s="129"/>
      <c r="L71" s="129"/>
    </row>
    <row r="72" spans="1:15" ht="82.8" x14ac:dyDescent="0.3">
      <c r="A72" s="1" t="s">
        <v>0</v>
      </c>
      <c r="B72" s="2" t="s">
        <v>1</v>
      </c>
      <c r="C72" s="2" t="s">
        <v>64</v>
      </c>
      <c r="D72" s="4" t="s">
        <v>232</v>
      </c>
      <c r="E72" s="5" t="s">
        <v>334</v>
      </c>
      <c r="F72" s="4" t="s">
        <v>233</v>
      </c>
      <c r="G72" s="4" t="s">
        <v>234</v>
      </c>
      <c r="H72" s="4" t="s">
        <v>235</v>
      </c>
      <c r="I72" s="4" t="s">
        <v>236</v>
      </c>
      <c r="J72" s="5" t="s">
        <v>237</v>
      </c>
      <c r="K72" s="5" t="s">
        <v>238</v>
      </c>
      <c r="L72" s="4" t="s">
        <v>32</v>
      </c>
      <c r="M72" s="4" t="s">
        <v>33</v>
      </c>
    </row>
    <row r="73" spans="1:15" x14ac:dyDescent="0.3">
      <c r="A73" s="6">
        <v>1</v>
      </c>
      <c r="B73" s="2">
        <v>2</v>
      </c>
      <c r="C73" s="2">
        <v>3</v>
      </c>
      <c r="D73" s="2">
        <v>4</v>
      </c>
      <c r="E73" s="3">
        <v>5</v>
      </c>
      <c r="F73" s="2">
        <v>6</v>
      </c>
      <c r="G73" s="2">
        <v>7</v>
      </c>
      <c r="H73" s="2">
        <v>8</v>
      </c>
      <c r="I73" s="2">
        <v>9</v>
      </c>
      <c r="J73" s="5">
        <v>10</v>
      </c>
      <c r="K73" s="5">
        <v>11</v>
      </c>
      <c r="L73" s="2">
        <v>12</v>
      </c>
      <c r="M73" s="2">
        <v>13</v>
      </c>
    </row>
    <row r="74" spans="1:15" ht="31.2" x14ac:dyDescent="0.3">
      <c r="A74" s="142">
        <v>1</v>
      </c>
      <c r="B74" s="137" t="s">
        <v>72</v>
      </c>
      <c r="C74" s="68" t="s">
        <v>65</v>
      </c>
      <c r="D74" s="51">
        <v>200</v>
      </c>
      <c r="E74" s="45">
        <v>100</v>
      </c>
      <c r="F74" s="125"/>
      <c r="G74" s="125"/>
      <c r="H74" s="125">
        <f>SUM(D74*F74)</f>
        <v>0</v>
      </c>
      <c r="I74" s="125">
        <f>SUM(D74*G74)</f>
        <v>0</v>
      </c>
      <c r="J74" s="41">
        <f>SUM(E74*F74)</f>
        <v>0</v>
      </c>
      <c r="K74" s="41">
        <f>SUM(E74*G74)</f>
        <v>0</v>
      </c>
      <c r="L74" s="125">
        <f>SUM(H74+J74)</f>
        <v>0</v>
      </c>
      <c r="M74" s="125">
        <f>SUM(I74+K74)</f>
        <v>0</v>
      </c>
    </row>
    <row r="75" spans="1:15" ht="33.75" customHeight="1" x14ac:dyDescent="0.3">
      <c r="A75" s="228" t="s">
        <v>30</v>
      </c>
      <c r="B75" s="229"/>
      <c r="C75" s="230"/>
      <c r="D75" s="51">
        <f>SUM(D74:D74)</f>
        <v>200</v>
      </c>
      <c r="E75" s="51">
        <f>SUM(E74:E74)</f>
        <v>100</v>
      </c>
      <c r="F75" s="119" t="s">
        <v>38</v>
      </c>
      <c r="G75" s="119" t="s">
        <v>38</v>
      </c>
      <c r="H75" s="119">
        <f t="shared" ref="H75:M75" si="19">SUM(H74)</f>
        <v>0</v>
      </c>
      <c r="I75" s="119">
        <f t="shared" si="19"/>
        <v>0</v>
      </c>
      <c r="J75" s="45">
        <f t="shared" si="19"/>
        <v>0</v>
      </c>
      <c r="K75" s="45">
        <f t="shared" si="19"/>
        <v>0</v>
      </c>
      <c r="L75" s="119">
        <f t="shared" si="19"/>
        <v>0</v>
      </c>
      <c r="M75" s="119">
        <f t="shared" si="19"/>
        <v>0</v>
      </c>
    </row>
    <row r="76" spans="1:15" ht="18" x14ac:dyDescent="0.35">
      <c r="A76" s="122"/>
      <c r="B76" s="122"/>
      <c r="C76" s="122"/>
      <c r="D76" s="122"/>
      <c r="E76" s="122"/>
      <c r="F76" s="122"/>
      <c r="G76" s="59"/>
      <c r="H76" s="72"/>
      <c r="I76" s="72"/>
      <c r="L76" s="123"/>
    </row>
    <row r="77" spans="1:15" ht="21" x14ac:dyDescent="0.4">
      <c r="A77" s="58" t="s">
        <v>55</v>
      </c>
      <c r="B77" s="55" t="s">
        <v>272</v>
      </c>
      <c r="C77" s="129"/>
      <c r="D77" s="129"/>
      <c r="E77" s="129"/>
      <c r="F77" s="129"/>
      <c r="G77" s="129"/>
      <c r="H77" s="129"/>
      <c r="I77" s="129"/>
      <c r="J77" s="129"/>
      <c r="K77" s="129"/>
      <c r="L77" s="129"/>
      <c r="M77" s="129"/>
    </row>
    <row r="78" spans="1:15" ht="96.6" x14ac:dyDescent="0.3">
      <c r="A78" s="1" t="s">
        <v>0</v>
      </c>
      <c r="B78" s="2" t="s">
        <v>1</v>
      </c>
      <c r="C78" s="2" t="s">
        <v>2</v>
      </c>
      <c r="D78" s="2" t="s">
        <v>3</v>
      </c>
      <c r="E78" s="2" t="s">
        <v>4</v>
      </c>
      <c r="F78" s="2" t="s">
        <v>212</v>
      </c>
      <c r="G78" s="3" t="s">
        <v>324</v>
      </c>
      <c r="H78" s="4" t="s">
        <v>150</v>
      </c>
      <c r="I78" s="4" t="s">
        <v>151</v>
      </c>
      <c r="J78" s="4" t="s">
        <v>213</v>
      </c>
      <c r="K78" s="4" t="s">
        <v>214</v>
      </c>
      <c r="L78" s="5" t="s">
        <v>215</v>
      </c>
      <c r="M78" s="5" t="s">
        <v>194</v>
      </c>
      <c r="N78" s="4" t="s">
        <v>152</v>
      </c>
      <c r="O78" s="4" t="s">
        <v>153</v>
      </c>
    </row>
    <row r="79" spans="1:15" x14ac:dyDescent="0.3">
      <c r="A79" s="6">
        <v>1</v>
      </c>
      <c r="B79" s="2">
        <v>2</v>
      </c>
      <c r="C79" s="2">
        <v>3</v>
      </c>
      <c r="D79" s="6">
        <v>4</v>
      </c>
      <c r="E79" s="2">
        <v>5</v>
      </c>
      <c r="F79" s="2">
        <v>6</v>
      </c>
      <c r="G79" s="3">
        <v>7</v>
      </c>
      <c r="H79" s="2">
        <v>8</v>
      </c>
      <c r="I79" s="2">
        <v>9</v>
      </c>
      <c r="J79" s="2">
        <v>10</v>
      </c>
      <c r="K79" s="2">
        <v>11</v>
      </c>
      <c r="L79" s="5">
        <v>12</v>
      </c>
      <c r="M79" s="5">
        <v>13</v>
      </c>
      <c r="N79" s="2">
        <v>14</v>
      </c>
      <c r="O79" s="2">
        <v>15</v>
      </c>
    </row>
    <row r="80" spans="1:15" ht="36" customHeight="1" x14ac:dyDescent="0.3">
      <c r="A80" s="231">
        <v>1</v>
      </c>
      <c r="B80" s="196" t="s">
        <v>67</v>
      </c>
      <c r="C80" s="11" t="s">
        <v>6</v>
      </c>
      <c r="D80" s="49">
        <v>1</v>
      </c>
      <c r="E80" s="143" t="s">
        <v>7</v>
      </c>
      <c r="F80" s="51">
        <v>60</v>
      </c>
      <c r="G80" s="45">
        <v>30</v>
      </c>
      <c r="H80" s="125"/>
      <c r="I80" s="125"/>
      <c r="J80" s="125">
        <f>SUM(F80*H80)</f>
        <v>0</v>
      </c>
      <c r="K80" s="125">
        <f>SUM(F80*I80)</f>
        <v>0</v>
      </c>
      <c r="L80" s="41">
        <f>SUM(G80*H80)</f>
        <v>0</v>
      </c>
      <c r="M80" s="41">
        <f>SUM(G80*I80)</f>
        <v>0</v>
      </c>
      <c r="N80" s="125">
        <f>SUM(J80+L80)</f>
        <v>0</v>
      </c>
      <c r="O80" s="125">
        <f>SUM(K80+M80)</f>
        <v>0</v>
      </c>
    </row>
    <row r="81" spans="1:15" ht="36" customHeight="1" x14ac:dyDescent="0.3">
      <c r="A81" s="232"/>
      <c r="B81" s="246"/>
      <c r="C81" s="69" t="s">
        <v>9</v>
      </c>
      <c r="D81" s="126">
        <v>1</v>
      </c>
      <c r="E81" s="127" t="s">
        <v>22</v>
      </c>
      <c r="F81" s="51">
        <v>36</v>
      </c>
      <c r="G81" s="45">
        <v>18</v>
      </c>
      <c r="H81" s="125"/>
      <c r="I81" s="125"/>
      <c r="J81" s="125">
        <f>SUM(F81*H81)</f>
        <v>0</v>
      </c>
      <c r="K81" s="125">
        <f>SUM(F81*I81)</f>
        <v>0</v>
      </c>
      <c r="L81" s="41">
        <f>SUM(G81*H81)</f>
        <v>0</v>
      </c>
      <c r="M81" s="41">
        <f>SUM(G81*I81)</f>
        <v>0</v>
      </c>
      <c r="N81" s="125">
        <f>SUM(J81*L81)</f>
        <v>0</v>
      </c>
      <c r="O81" s="125">
        <f>SUM(K81*M81)</f>
        <v>0</v>
      </c>
    </row>
    <row r="82" spans="1:15" ht="30" customHeight="1" x14ac:dyDescent="0.3">
      <c r="A82" s="228" t="s">
        <v>30</v>
      </c>
      <c r="B82" s="229"/>
      <c r="C82" s="230"/>
      <c r="D82" s="51">
        <f>SUM(D80:D81)</f>
        <v>2</v>
      </c>
      <c r="E82" s="51" t="s">
        <v>38</v>
      </c>
      <c r="F82" s="119">
        <f>SUM(F80:F81)</f>
        <v>96</v>
      </c>
      <c r="G82" s="119">
        <f>SUM(G80:G81)</f>
        <v>48</v>
      </c>
      <c r="H82" s="119" t="s">
        <v>38</v>
      </c>
      <c r="I82" s="119" t="s">
        <v>38</v>
      </c>
      <c r="J82" s="119">
        <f t="shared" ref="J82:O82" si="20">SUM(J80:J81)</f>
        <v>0</v>
      </c>
      <c r="K82" s="119">
        <f t="shared" si="20"/>
        <v>0</v>
      </c>
      <c r="L82" s="45">
        <f t="shared" si="20"/>
        <v>0</v>
      </c>
      <c r="M82" s="45">
        <f t="shared" si="20"/>
        <v>0</v>
      </c>
      <c r="N82" s="119">
        <f t="shared" si="20"/>
        <v>0</v>
      </c>
      <c r="O82" s="119">
        <f t="shared" si="20"/>
        <v>0</v>
      </c>
    </row>
    <row r="83" spans="1:15" ht="21" x14ac:dyDescent="0.35">
      <c r="A83" s="70"/>
      <c r="B83" s="70"/>
      <c r="C83" s="70"/>
      <c r="D83" s="71"/>
      <c r="E83" s="60"/>
      <c r="F83" s="71"/>
      <c r="G83" s="71"/>
      <c r="H83" s="59"/>
      <c r="I83" s="59"/>
      <c r="J83" s="72"/>
      <c r="K83" s="72"/>
      <c r="L83" s="72"/>
      <c r="M83" s="72"/>
      <c r="N83" s="72"/>
      <c r="O83" s="72"/>
    </row>
    <row r="84" spans="1:15" ht="21" x14ac:dyDescent="0.4">
      <c r="A84" s="53" t="s">
        <v>70</v>
      </c>
      <c r="B84" s="55" t="s">
        <v>275</v>
      </c>
      <c r="C84" s="55"/>
      <c r="D84" s="129"/>
      <c r="E84" s="71"/>
      <c r="F84" s="71"/>
      <c r="G84" s="71"/>
      <c r="H84" s="59"/>
      <c r="I84" s="59"/>
      <c r="J84" s="72"/>
      <c r="K84" s="72"/>
      <c r="L84" s="72"/>
      <c r="M84" s="72"/>
      <c r="N84" s="72"/>
      <c r="O84" s="72"/>
    </row>
    <row r="85" spans="1:15" ht="69" x14ac:dyDescent="0.35">
      <c r="A85" s="1" t="s">
        <v>0</v>
      </c>
      <c r="B85" s="4" t="s">
        <v>31</v>
      </c>
      <c r="C85" s="4" t="s">
        <v>39</v>
      </c>
      <c r="D85" s="4" t="s">
        <v>276</v>
      </c>
      <c r="E85" s="3" t="s">
        <v>335</v>
      </c>
      <c r="F85" s="4" t="s">
        <v>277</v>
      </c>
      <c r="G85" s="4" t="s">
        <v>278</v>
      </c>
      <c r="H85" s="4" t="s">
        <v>279</v>
      </c>
      <c r="I85" s="4" t="s">
        <v>280</v>
      </c>
      <c r="J85" s="5" t="s">
        <v>281</v>
      </c>
      <c r="K85" s="5" t="s">
        <v>282</v>
      </c>
      <c r="L85" s="4" t="s">
        <v>32</v>
      </c>
      <c r="M85" s="4" t="s">
        <v>33</v>
      </c>
      <c r="N85" s="72"/>
      <c r="O85" s="72"/>
    </row>
    <row r="86" spans="1:15" ht="21" customHeight="1" x14ac:dyDescent="0.35">
      <c r="A86" s="6">
        <v>1</v>
      </c>
      <c r="B86" s="2">
        <v>2</v>
      </c>
      <c r="C86" s="2">
        <v>3</v>
      </c>
      <c r="D86" s="6">
        <v>4</v>
      </c>
      <c r="E86" s="3">
        <v>5</v>
      </c>
      <c r="F86" s="6">
        <v>6</v>
      </c>
      <c r="G86" s="6">
        <v>7</v>
      </c>
      <c r="H86" s="6">
        <v>8</v>
      </c>
      <c r="I86" s="6">
        <v>9</v>
      </c>
      <c r="J86" s="3">
        <v>10</v>
      </c>
      <c r="K86" s="3">
        <v>11</v>
      </c>
      <c r="L86" s="6">
        <v>12</v>
      </c>
      <c r="M86" s="6">
        <v>13</v>
      </c>
      <c r="N86" s="72"/>
      <c r="O86" s="72"/>
    </row>
    <row r="87" spans="1:15" ht="22.5" customHeight="1" x14ac:dyDescent="0.35">
      <c r="A87" s="247">
        <v>1</v>
      </c>
      <c r="B87" s="203" t="s">
        <v>301</v>
      </c>
      <c r="C87" s="11" t="s">
        <v>6</v>
      </c>
      <c r="D87" s="144">
        <v>1</v>
      </c>
      <c r="E87" s="45">
        <v>1</v>
      </c>
      <c r="F87" s="51"/>
      <c r="G87" s="51"/>
      <c r="H87" s="51">
        <f>SUM(D87*F87)</f>
        <v>0</v>
      </c>
      <c r="I87" s="51">
        <f>SUM(D87*G87)</f>
        <v>0</v>
      </c>
      <c r="J87" s="45">
        <f>SUM(E87*F87)</f>
        <v>0</v>
      </c>
      <c r="K87" s="45">
        <f>SUM(E87*G87)</f>
        <v>0</v>
      </c>
      <c r="L87" s="119">
        <f>SUM(H87+J87)</f>
        <v>0</v>
      </c>
      <c r="M87" s="119">
        <f>SUM(I87+K87)</f>
        <v>0</v>
      </c>
      <c r="N87" s="72"/>
      <c r="O87" s="72"/>
    </row>
    <row r="88" spans="1:15" ht="22.5" customHeight="1" x14ac:dyDescent="0.35">
      <c r="A88" s="248"/>
      <c r="B88" s="204"/>
      <c r="C88" s="15" t="s">
        <v>63</v>
      </c>
      <c r="D88" s="144">
        <v>2</v>
      </c>
      <c r="E88" s="45">
        <v>0</v>
      </c>
      <c r="F88" s="51"/>
      <c r="G88" s="51"/>
      <c r="H88" s="51">
        <f t="shared" ref="H88:H94" si="21">SUM(D88*F88)</f>
        <v>0</v>
      </c>
      <c r="I88" s="51">
        <f t="shared" ref="I88:I94" si="22">SUM(D88*G88)</f>
        <v>0</v>
      </c>
      <c r="J88" s="45">
        <f t="shared" ref="J88:J94" si="23">SUM(E88*F88)</f>
        <v>0</v>
      </c>
      <c r="K88" s="45">
        <f>SUM(E88*G88)</f>
        <v>0</v>
      </c>
      <c r="L88" s="119">
        <f>SUM(H88+J88)</f>
        <v>0</v>
      </c>
      <c r="M88" s="119">
        <f t="shared" ref="M88:M94" si="24">SUM(I88+K88)</f>
        <v>0</v>
      </c>
      <c r="N88" s="72"/>
      <c r="O88" s="72"/>
    </row>
    <row r="89" spans="1:15" ht="22.5" customHeight="1" x14ac:dyDescent="0.35">
      <c r="A89" s="248"/>
      <c r="B89" s="204"/>
      <c r="C89" s="15" t="s">
        <v>28</v>
      </c>
      <c r="D89" s="144">
        <v>5</v>
      </c>
      <c r="E89" s="45">
        <v>1</v>
      </c>
      <c r="F89" s="51"/>
      <c r="G89" s="51"/>
      <c r="H89" s="51">
        <f t="shared" si="21"/>
        <v>0</v>
      </c>
      <c r="I89" s="51">
        <f t="shared" si="22"/>
        <v>0</v>
      </c>
      <c r="J89" s="45">
        <f t="shared" si="23"/>
        <v>0</v>
      </c>
      <c r="K89" s="45">
        <f t="shared" ref="K89:K94" si="25">SUM(E89*G89)</f>
        <v>0</v>
      </c>
      <c r="L89" s="119">
        <f>SUM(H89+J89)</f>
        <v>0</v>
      </c>
      <c r="M89" s="119">
        <f>SUM(I89+K89)</f>
        <v>0</v>
      </c>
      <c r="N89" s="72"/>
      <c r="O89" s="72"/>
    </row>
    <row r="90" spans="1:15" ht="22.5" customHeight="1" x14ac:dyDescent="0.35">
      <c r="A90" s="248"/>
      <c r="B90" s="204"/>
      <c r="C90" s="11" t="s">
        <v>9</v>
      </c>
      <c r="D90" s="144">
        <v>5</v>
      </c>
      <c r="E90" s="45">
        <v>1</v>
      </c>
      <c r="F90" s="51"/>
      <c r="G90" s="51"/>
      <c r="H90" s="51">
        <f>SUM(D90*F90)</f>
        <v>0</v>
      </c>
      <c r="I90" s="51">
        <f>SUM(D90*G90)</f>
        <v>0</v>
      </c>
      <c r="J90" s="45">
        <f>SUM(E90*F90)</f>
        <v>0</v>
      </c>
      <c r="K90" s="45">
        <f t="shared" si="25"/>
        <v>0</v>
      </c>
      <c r="L90" s="119">
        <f>SUM(H90+J90)</f>
        <v>0</v>
      </c>
      <c r="M90" s="119">
        <f>SUM(I90+K90)</f>
        <v>0</v>
      </c>
      <c r="N90" s="72"/>
      <c r="O90" s="72"/>
    </row>
    <row r="91" spans="1:15" ht="22.5" customHeight="1" x14ac:dyDescent="0.35">
      <c r="A91" s="249"/>
      <c r="B91" s="204"/>
      <c r="C91" s="11" t="s">
        <v>10</v>
      </c>
      <c r="D91" s="144">
        <v>2</v>
      </c>
      <c r="E91" s="45">
        <v>1</v>
      </c>
      <c r="F91" s="51"/>
      <c r="G91" s="51"/>
      <c r="H91" s="51">
        <f t="shared" si="21"/>
        <v>0</v>
      </c>
      <c r="I91" s="51">
        <f t="shared" si="22"/>
        <v>0</v>
      </c>
      <c r="J91" s="45">
        <f t="shared" si="23"/>
        <v>0</v>
      </c>
      <c r="K91" s="45">
        <f t="shared" si="25"/>
        <v>0</v>
      </c>
      <c r="L91" s="119">
        <f t="shared" ref="L91:L94" si="26">SUM(H91+J91)</f>
        <v>0</v>
      </c>
      <c r="M91" s="119">
        <f t="shared" si="24"/>
        <v>0</v>
      </c>
      <c r="N91" s="72"/>
      <c r="O91" s="72"/>
    </row>
    <row r="92" spans="1:15" ht="22.5" customHeight="1" x14ac:dyDescent="0.35">
      <c r="A92" s="242">
        <v>2</v>
      </c>
      <c r="B92" s="217" t="s">
        <v>302</v>
      </c>
      <c r="C92" s="73" t="s">
        <v>6</v>
      </c>
      <c r="D92" s="124">
        <v>1</v>
      </c>
      <c r="E92" s="45">
        <v>0</v>
      </c>
      <c r="F92" s="51"/>
      <c r="G92" s="51"/>
      <c r="H92" s="51">
        <f t="shared" si="21"/>
        <v>0</v>
      </c>
      <c r="I92" s="51">
        <f t="shared" si="22"/>
        <v>0</v>
      </c>
      <c r="J92" s="45">
        <f t="shared" si="23"/>
        <v>0</v>
      </c>
      <c r="K92" s="45">
        <f t="shared" si="25"/>
        <v>0</v>
      </c>
      <c r="L92" s="119">
        <f t="shared" si="26"/>
        <v>0</v>
      </c>
      <c r="M92" s="119">
        <f t="shared" si="24"/>
        <v>0</v>
      </c>
      <c r="N92" s="72"/>
      <c r="O92" s="72"/>
    </row>
    <row r="93" spans="1:15" ht="22.5" customHeight="1" x14ac:dyDescent="0.35">
      <c r="A93" s="242"/>
      <c r="B93" s="217"/>
      <c r="C93" s="15" t="s">
        <v>8</v>
      </c>
      <c r="D93" s="24">
        <v>1</v>
      </c>
      <c r="E93" s="45">
        <v>0</v>
      </c>
      <c r="F93" s="51"/>
      <c r="G93" s="51"/>
      <c r="H93" s="51">
        <f t="shared" si="21"/>
        <v>0</v>
      </c>
      <c r="I93" s="51">
        <f t="shared" si="22"/>
        <v>0</v>
      </c>
      <c r="J93" s="45">
        <f t="shared" si="23"/>
        <v>0</v>
      </c>
      <c r="K93" s="45">
        <f t="shared" si="25"/>
        <v>0</v>
      </c>
      <c r="L93" s="119">
        <f t="shared" si="26"/>
        <v>0</v>
      </c>
      <c r="M93" s="119">
        <f t="shared" si="24"/>
        <v>0</v>
      </c>
      <c r="N93" s="72"/>
      <c r="O93" s="72"/>
    </row>
    <row r="94" spans="1:15" ht="22.5" customHeight="1" x14ac:dyDescent="0.35">
      <c r="A94" s="242"/>
      <c r="B94" s="217"/>
      <c r="C94" s="11" t="s">
        <v>9</v>
      </c>
      <c r="D94" s="24">
        <v>1</v>
      </c>
      <c r="E94" s="45">
        <v>0</v>
      </c>
      <c r="F94" s="51"/>
      <c r="G94" s="51"/>
      <c r="H94" s="51">
        <f t="shared" si="21"/>
        <v>0</v>
      </c>
      <c r="I94" s="51">
        <f t="shared" si="22"/>
        <v>0</v>
      </c>
      <c r="J94" s="45">
        <f t="shared" si="23"/>
        <v>0</v>
      </c>
      <c r="K94" s="45">
        <f t="shared" si="25"/>
        <v>0</v>
      </c>
      <c r="L94" s="119">
        <f t="shared" si="26"/>
        <v>0</v>
      </c>
      <c r="M94" s="119">
        <f t="shared" si="24"/>
        <v>0</v>
      </c>
      <c r="N94" s="72"/>
      <c r="O94" s="72"/>
    </row>
    <row r="95" spans="1:15" ht="32.25" customHeight="1" x14ac:dyDescent="0.35">
      <c r="A95" s="243" t="s">
        <v>30</v>
      </c>
      <c r="B95" s="244"/>
      <c r="C95" s="245"/>
      <c r="D95" s="149">
        <f>SUM(D87:D94)</f>
        <v>18</v>
      </c>
      <c r="E95" s="45">
        <f>SUM(E87:E94)</f>
        <v>4</v>
      </c>
      <c r="F95" s="119" t="s">
        <v>38</v>
      </c>
      <c r="G95" s="119" t="s">
        <v>38</v>
      </c>
      <c r="H95" s="119">
        <f t="shared" ref="H95:K95" si="27">SUM(H87:H94)</f>
        <v>0</v>
      </c>
      <c r="I95" s="119">
        <f t="shared" si="27"/>
        <v>0</v>
      </c>
      <c r="J95" s="45">
        <f t="shared" si="27"/>
        <v>0</v>
      </c>
      <c r="K95" s="45">
        <f t="shared" si="27"/>
        <v>0</v>
      </c>
      <c r="L95" s="119">
        <f>SUM(L87:L94)</f>
        <v>0</v>
      </c>
      <c r="M95" s="119">
        <f>SUM(M87:M94)</f>
        <v>0</v>
      </c>
      <c r="N95" s="72"/>
      <c r="O95" s="72"/>
    </row>
    <row r="96" spans="1:15" ht="9.75" customHeight="1" x14ac:dyDescent="0.3"/>
    <row r="97" spans="1:13" ht="21" x14ac:dyDescent="0.4">
      <c r="A97" s="25" t="s">
        <v>85</v>
      </c>
      <c r="B97" s="54" t="s">
        <v>273</v>
      </c>
      <c r="C97" s="54"/>
      <c r="D97" s="54"/>
      <c r="E97" s="54"/>
      <c r="F97" s="55"/>
      <c r="G97" s="129"/>
    </row>
    <row r="98" spans="1:13" ht="6" customHeight="1" x14ac:dyDescent="0.3">
      <c r="A98" s="26"/>
      <c r="B98" s="26"/>
      <c r="C98" s="26"/>
      <c r="D98" s="26"/>
      <c r="E98" s="26"/>
      <c r="F98" s="27"/>
    </row>
    <row r="99" spans="1:13" ht="106.5" customHeight="1" x14ac:dyDescent="0.3">
      <c r="A99" s="29" t="s">
        <v>0</v>
      </c>
      <c r="B99" s="30" t="s">
        <v>31</v>
      </c>
      <c r="C99" s="30" t="s">
        <v>2</v>
      </c>
      <c r="D99" s="30" t="s">
        <v>181</v>
      </c>
      <c r="E99" s="31" t="s">
        <v>336</v>
      </c>
      <c r="F99" s="30" t="s">
        <v>182</v>
      </c>
      <c r="G99" s="30" t="s">
        <v>183</v>
      </c>
      <c r="H99" s="4" t="s">
        <v>184</v>
      </c>
      <c r="I99" s="4" t="s">
        <v>185</v>
      </c>
      <c r="J99" s="5" t="s">
        <v>186</v>
      </c>
      <c r="K99" s="5" t="s">
        <v>187</v>
      </c>
      <c r="L99" s="4" t="s">
        <v>188</v>
      </c>
      <c r="M99" s="4" t="s">
        <v>189</v>
      </c>
    </row>
    <row r="100" spans="1:13" ht="28.5" customHeight="1" x14ac:dyDescent="0.3">
      <c r="A100" s="32">
        <v>1</v>
      </c>
      <c r="B100" s="30">
        <v>2</v>
      </c>
      <c r="C100" s="30">
        <v>3</v>
      </c>
      <c r="D100" s="32">
        <v>4</v>
      </c>
      <c r="E100" s="32">
        <v>5</v>
      </c>
      <c r="F100" s="30">
        <v>6</v>
      </c>
      <c r="G100" s="30">
        <v>7</v>
      </c>
      <c r="H100" s="32">
        <v>8</v>
      </c>
      <c r="I100" s="32">
        <v>9</v>
      </c>
      <c r="J100" s="30">
        <v>10</v>
      </c>
      <c r="K100" s="30">
        <v>11</v>
      </c>
      <c r="L100" s="32">
        <v>12</v>
      </c>
      <c r="M100" s="32">
        <v>13</v>
      </c>
    </row>
    <row r="101" spans="1:13" ht="62.4" x14ac:dyDescent="0.3">
      <c r="A101" s="138">
        <v>1</v>
      </c>
      <c r="B101" s="139" t="s">
        <v>68</v>
      </c>
      <c r="C101" s="139" t="s">
        <v>69</v>
      </c>
      <c r="D101" s="144">
        <v>2</v>
      </c>
      <c r="E101" s="45">
        <v>1</v>
      </c>
      <c r="F101" s="144"/>
      <c r="G101" s="51"/>
      <c r="H101" s="51">
        <f>SUM(D101*F101)</f>
        <v>0</v>
      </c>
      <c r="I101" s="51">
        <f>SUM(D101*G101)</f>
        <v>0</v>
      </c>
      <c r="J101" s="41">
        <f>SUM(E101*F101)</f>
        <v>0</v>
      </c>
      <c r="K101" s="41">
        <f>SUM(E101*G101)</f>
        <v>0</v>
      </c>
      <c r="L101" s="51">
        <f>SUM(H101+J101)</f>
        <v>0</v>
      </c>
      <c r="M101" s="62">
        <f>SUM(I101+K101)</f>
        <v>0</v>
      </c>
    </row>
    <row r="102" spans="1:13" ht="31.5" customHeight="1" x14ac:dyDescent="0.3">
      <c r="A102" s="236" t="s">
        <v>30</v>
      </c>
      <c r="B102" s="237"/>
      <c r="C102" s="237"/>
      <c r="D102" s="237"/>
      <c r="E102" s="237"/>
      <c r="F102" s="237"/>
      <c r="G102" s="238"/>
      <c r="H102" s="119">
        <f t="shared" ref="H102:M102" si="28">SUM(H101)</f>
        <v>0</v>
      </c>
      <c r="I102" s="119">
        <f t="shared" si="28"/>
        <v>0</v>
      </c>
      <c r="J102" s="45">
        <f t="shared" si="28"/>
        <v>0</v>
      </c>
      <c r="K102" s="45">
        <f t="shared" si="28"/>
        <v>0</v>
      </c>
      <c r="L102" s="119">
        <f t="shared" si="28"/>
        <v>0</v>
      </c>
      <c r="M102" s="165">
        <f t="shared" si="28"/>
        <v>0</v>
      </c>
    </row>
    <row r="103" spans="1:13" ht="11.25" customHeight="1" x14ac:dyDescent="0.3"/>
    <row r="104" spans="1:13" ht="18" x14ac:dyDescent="0.3">
      <c r="A104" s="58" t="s">
        <v>247</v>
      </c>
      <c r="B104" s="53" t="s">
        <v>274</v>
      </c>
    </row>
    <row r="105" spans="1:13" ht="82.8" x14ac:dyDescent="0.3">
      <c r="A105" s="1" t="s">
        <v>0</v>
      </c>
      <c r="B105" s="2" t="s">
        <v>1</v>
      </c>
      <c r="C105" s="2" t="s">
        <v>64</v>
      </c>
      <c r="D105" s="4" t="s">
        <v>241</v>
      </c>
      <c r="E105" s="5" t="s">
        <v>331</v>
      </c>
      <c r="F105" s="4" t="s">
        <v>182</v>
      </c>
      <c r="G105" s="4" t="s">
        <v>242</v>
      </c>
      <c r="H105" s="4" t="s">
        <v>243</v>
      </c>
      <c r="I105" s="4" t="s">
        <v>244</v>
      </c>
      <c r="J105" s="5" t="s">
        <v>245</v>
      </c>
      <c r="K105" s="5" t="s">
        <v>246</v>
      </c>
      <c r="L105" s="4" t="s">
        <v>32</v>
      </c>
      <c r="M105" s="4" t="s">
        <v>33</v>
      </c>
    </row>
    <row r="106" spans="1:13" x14ac:dyDescent="0.3">
      <c r="A106" s="6">
        <v>1</v>
      </c>
      <c r="B106" s="2">
        <v>2</v>
      </c>
      <c r="C106" s="2">
        <v>3</v>
      </c>
      <c r="D106" s="2">
        <v>4</v>
      </c>
      <c r="E106" s="3">
        <v>5</v>
      </c>
      <c r="F106" s="2">
        <v>6</v>
      </c>
      <c r="G106" s="2">
        <v>7</v>
      </c>
      <c r="H106" s="2">
        <v>8</v>
      </c>
      <c r="I106" s="2">
        <v>9</v>
      </c>
      <c r="J106" s="5">
        <v>10</v>
      </c>
      <c r="K106" s="5">
        <v>11</v>
      </c>
      <c r="L106" s="2">
        <v>12</v>
      </c>
      <c r="M106" s="2">
        <v>13</v>
      </c>
    </row>
    <row r="107" spans="1:13" ht="46.5" customHeight="1" x14ac:dyDescent="0.3">
      <c r="A107" s="142">
        <v>1</v>
      </c>
      <c r="B107" s="137" t="s">
        <v>72</v>
      </c>
      <c r="C107" s="68" t="s">
        <v>65</v>
      </c>
      <c r="D107" s="51">
        <v>200</v>
      </c>
      <c r="E107" s="45">
        <v>100</v>
      </c>
      <c r="F107" s="125"/>
      <c r="G107" s="125"/>
      <c r="H107" s="125">
        <f>SUM(D107*F107)</f>
        <v>0</v>
      </c>
      <c r="I107" s="125">
        <f>SUM(D107*G107)</f>
        <v>0</v>
      </c>
      <c r="J107" s="41">
        <f>SUM(E107*F107)</f>
        <v>0</v>
      </c>
      <c r="K107" s="41">
        <f>SUM(E107*G107)</f>
        <v>0</v>
      </c>
      <c r="L107" s="125">
        <f>SUM(H107+J107)</f>
        <v>0</v>
      </c>
      <c r="M107" s="125">
        <f>SUM(I107+K107)</f>
        <v>0</v>
      </c>
    </row>
    <row r="108" spans="1:13" ht="39" customHeight="1" x14ac:dyDescent="0.3">
      <c r="A108" s="228" t="s">
        <v>30</v>
      </c>
      <c r="B108" s="229"/>
      <c r="C108" s="230"/>
      <c r="D108" s="51">
        <f>SUM(D107:D107)</f>
        <v>200</v>
      </c>
      <c r="E108" s="51">
        <f>SUM(E107:E107)</f>
        <v>100</v>
      </c>
      <c r="F108" s="119" t="s">
        <v>38</v>
      </c>
      <c r="G108" s="119" t="s">
        <v>38</v>
      </c>
      <c r="H108" s="119">
        <f t="shared" ref="H108:K108" si="29">SUM(H107)</f>
        <v>0</v>
      </c>
      <c r="I108" s="119">
        <f t="shared" si="29"/>
        <v>0</v>
      </c>
      <c r="J108" s="45">
        <f t="shared" si="29"/>
        <v>0</v>
      </c>
      <c r="K108" s="45">
        <f t="shared" si="29"/>
        <v>0</v>
      </c>
      <c r="L108" s="119">
        <f>SUM(L107)</f>
        <v>0</v>
      </c>
      <c r="M108" s="119">
        <f>SUM(M107)</f>
        <v>0</v>
      </c>
    </row>
    <row r="109" spans="1:13" ht="75" customHeight="1" x14ac:dyDescent="0.3"/>
    <row r="110" spans="1:13" ht="48.75" customHeight="1" x14ac:dyDescent="0.3">
      <c r="F110" s="221" t="s">
        <v>293</v>
      </c>
      <c r="G110" s="221"/>
      <c r="H110" s="221"/>
      <c r="I110" s="221"/>
      <c r="J110" s="221"/>
      <c r="K110" s="221"/>
      <c r="L110" s="221"/>
      <c r="M110" s="221"/>
    </row>
    <row r="111" spans="1:13" ht="71.400000000000006" x14ac:dyDescent="0.3">
      <c r="F111" s="64" t="s">
        <v>0</v>
      </c>
      <c r="G111" s="149" t="s">
        <v>292</v>
      </c>
      <c r="H111" s="62" t="s">
        <v>366</v>
      </c>
      <c r="I111" s="62" t="s">
        <v>367</v>
      </c>
      <c r="J111" s="41" t="s">
        <v>368</v>
      </c>
      <c r="K111" s="41" t="s">
        <v>369</v>
      </c>
      <c r="L111" s="62" t="s">
        <v>358</v>
      </c>
      <c r="M111" s="62" t="s">
        <v>365</v>
      </c>
    </row>
    <row r="112" spans="1:13" ht="18" x14ac:dyDescent="0.3">
      <c r="F112" s="32">
        <v>1</v>
      </c>
      <c r="G112" s="151">
        <v>2</v>
      </c>
      <c r="H112" s="152">
        <v>3</v>
      </c>
      <c r="I112" s="152">
        <v>4</v>
      </c>
      <c r="J112" s="153">
        <v>5</v>
      </c>
      <c r="K112" s="153">
        <v>6</v>
      </c>
      <c r="L112" s="152">
        <v>7</v>
      </c>
      <c r="M112" s="154">
        <v>8</v>
      </c>
    </row>
    <row r="113" spans="6:13" ht="33.75" customHeight="1" x14ac:dyDescent="0.3">
      <c r="F113" s="169">
        <v>1</v>
      </c>
      <c r="G113" s="149">
        <v>2025</v>
      </c>
      <c r="H113" s="51">
        <f t="shared" ref="H113:M113" si="30">SUM(J16+H29+H36+H42)</f>
        <v>0</v>
      </c>
      <c r="I113" s="51">
        <f t="shared" si="30"/>
        <v>0</v>
      </c>
      <c r="J113" s="41">
        <f t="shared" si="30"/>
        <v>0</v>
      </c>
      <c r="K113" s="41">
        <f t="shared" si="30"/>
        <v>0</v>
      </c>
      <c r="L113" s="51">
        <f t="shared" si="30"/>
        <v>0</v>
      </c>
      <c r="M113" s="51">
        <f t="shared" si="30"/>
        <v>0</v>
      </c>
    </row>
    <row r="114" spans="6:13" ht="33.75" customHeight="1" x14ac:dyDescent="0.3">
      <c r="F114" s="64">
        <v>2</v>
      </c>
      <c r="G114" s="149">
        <v>2026</v>
      </c>
      <c r="H114" s="51">
        <f t="shared" ref="H114:M114" si="31">SUM(J49+H62+H69+H75)</f>
        <v>0</v>
      </c>
      <c r="I114" s="51">
        <f t="shared" si="31"/>
        <v>0</v>
      </c>
      <c r="J114" s="41">
        <f t="shared" si="31"/>
        <v>0</v>
      </c>
      <c r="K114" s="41">
        <f t="shared" si="31"/>
        <v>0</v>
      </c>
      <c r="L114" s="51">
        <f t="shared" si="31"/>
        <v>0</v>
      </c>
      <c r="M114" s="51">
        <f t="shared" si="31"/>
        <v>0</v>
      </c>
    </row>
    <row r="115" spans="6:13" ht="33.75" customHeight="1" x14ac:dyDescent="0.3">
      <c r="F115" s="170">
        <v>3</v>
      </c>
      <c r="G115" s="149">
        <v>2027</v>
      </c>
      <c r="H115" s="51">
        <f>SUM(J82+H95+H101+H108)</f>
        <v>0</v>
      </c>
      <c r="I115" s="51">
        <f>SUM(K82+I95+I102+I108)</f>
        <v>0</v>
      </c>
      <c r="J115" s="41">
        <f>SUM(L82+J95+J102+J108)</f>
        <v>0</v>
      </c>
      <c r="K115" s="41">
        <f>SUM(M82+K95+K102+K108)</f>
        <v>0</v>
      </c>
      <c r="L115" s="51">
        <f>SUM(N82+L95+L102+L108)</f>
        <v>0</v>
      </c>
      <c r="M115" s="51">
        <f>SUM(O82+M95+M102+M108)</f>
        <v>0</v>
      </c>
    </row>
    <row r="116" spans="6:13" ht="47.25" customHeight="1" x14ac:dyDescent="0.3">
      <c r="F116" s="254" t="s">
        <v>30</v>
      </c>
      <c r="G116" s="254"/>
      <c r="H116" s="119">
        <f t="shared" ref="H116:M116" si="32">SUM(H113:H115)</f>
        <v>0</v>
      </c>
      <c r="I116" s="119">
        <f t="shared" si="32"/>
        <v>0</v>
      </c>
      <c r="J116" s="45">
        <f>SUM(J113:J115)</f>
        <v>0</v>
      </c>
      <c r="K116" s="45">
        <f t="shared" si="32"/>
        <v>0</v>
      </c>
      <c r="L116" s="119">
        <f t="shared" si="32"/>
        <v>0</v>
      </c>
      <c r="M116" s="119">
        <f t="shared" si="32"/>
        <v>0</v>
      </c>
    </row>
  </sheetData>
  <mergeCells count="40">
    <mergeCell ref="R51:R52"/>
    <mergeCell ref="S51:S52"/>
    <mergeCell ref="R53:T53"/>
    <mergeCell ref="F110:M110"/>
    <mergeCell ref="F116:G116"/>
    <mergeCell ref="A42:C42"/>
    <mergeCell ref="L1:O1"/>
    <mergeCell ref="L3:O3"/>
    <mergeCell ref="A7:O7"/>
    <mergeCell ref="B9:P9"/>
    <mergeCell ref="A14:A15"/>
    <mergeCell ref="B14:B15"/>
    <mergeCell ref="A16:C16"/>
    <mergeCell ref="A36:G36"/>
    <mergeCell ref="A21:A25"/>
    <mergeCell ref="B21:B25"/>
    <mergeCell ref="A26:A28"/>
    <mergeCell ref="B26:B28"/>
    <mergeCell ref="A29:C29"/>
    <mergeCell ref="A8:O8"/>
    <mergeCell ref="A47:A48"/>
    <mergeCell ref="B47:B48"/>
    <mergeCell ref="A49:C49"/>
    <mergeCell ref="A54:A58"/>
    <mergeCell ref="B54:B58"/>
    <mergeCell ref="A59:A61"/>
    <mergeCell ref="B59:B61"/>
    <mergeCell ref="A62:C62"/>
    <mergeCell ref="A69:G69"/>
    <mergeCell ref="A75:C75"/>
    <mergeCell ref="A80:A81"/>
    <mergeCell ref="B80:B81"/>
    <mergeCell ref="A82:C82"/>
    <mergeCell ref="A87:A91"/>
    <mergeCell ref="B87:B91"/>
    <mergeCell ref="A92:A94"/>
    <mergeCell ref="B92:B94"/>
    <mergeCell ref="A95:C95"/>
    <mergeCell ref="A102:G102"/>
    <mergeCell ref="A108:C108"/>
  </mergeCells>
  <pageMargins left="0.70866141732283472" right="0.51181102362204722" top="0.94488188976377963" bottom="0.74803149606299213" header="0.31496062992125984" footer="0.31496062992125984"/>
  <pageSetup paperSize="9" scale="44" orientation="landscape" r:id="rId1"/>
  <headerFooter>
    <oddFooter>&amp;C&amp;12CZĘŚĆ IV
znak sprawy: 22WOG-ZP.2712.60.2024/R/151/2600/U/PN</oddFooter>
  </headerFooter>
  <rowBreaks count="4" manualBreakCount="4">
    <brk id="29" max="14" man="1"/>
    <brk id="43" max="14" man="1"/>
    <brk id="75" max="14" man="1"/>
    <brk id="108" max="14" man="1"/>
  </rowBreaks>
  <colBreaks count="1" manualBreakCount="1">
    <brk id="15" max="1048575" man="1"/>
  </colBreaks>
  <ignoredErrors>
    <ignoredError sqref="F16:G16 D29:E29 D16 F49:G49 D62:E62 D82:G82 D95:E95 D4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56"/>
  <sheetViews>
    <sheetView view="pageBreakPreview" topLeftCell="A34" zoomScale="60" zoomScaleNormal="100" workbookViewId="0">
      <selection activeCell="H54" sqref="H54"/>
    </sheetView>
  </sheetViews>
  <sheetFormatPr defaultRowHeight="14.4" x14ac:dyDescent="0.3"/>
  <cols>
    <col min="1" max="1" width="4.44140625" customWidth="1"/>
    <col min="2" max="2" width="18.5546875" customWidth="1"/>
    <col min="3" max="3" width="22.88671875" customWidth="1"/>
    <col min="4" max="4" width="14.109375" customWidth="1"/>
    <col min="5" max="5" width="13.5546875" customWidth="1"/>
    <col min="6" max="6" width="13.88671875" customWidth="1"/>
    <col min="7" max="7" width="13.5546875" customWidth="1"/>
    <col min="8" max="9" width="18.109375" customWidth="1"/>
    <col min="10" max="10" width="17" customWidth="1"/>
    <col min="11" max="11" width="18.33203125" customWidth="1"/>
    <col min="12" max="13" width="19.88671875" customWidth="1"/>
    <col min="14" max="15" width="15.33203125" customWidth="1"/>
  </cols>
  <sheetData>
    <row r="1" spans="1:34" ht="18" x14ac:dyDescent="0.35">
      <c r="J1" s="223" t="s">
        <v>50</v>
      </c>
      <c r="K1" s="223"/>
      <c r="L1" s="223"/>
      <c r="M1" s="223"/>
    </row>
    <row r="2" spans="1:34" ht="18" x14ac:dyDescent="0.35">
      <c r="J2" s="57"/>
      <c r="K2" s="57" t="s">
        <v>346</v>
      </c>
      <c r="L2" s="57"/>
      <c r="M2" s="57"/>
    </row>
    <row r="3" spans="1:34" ht="17.399999999999999" x14ac:dyDescent="0.3">
      <c r="J3" s="224" t="s">
        <v>51</v>
      </c>
      <c r="K3" s="224"/>
      <c r="L3" s="224"/>
      <c r="M3" s="224"/>
    </row>
    <row r="4" spans="1:34" ht="21" x14ac:dyDescent="0.3">
      <c r="J4" s="55"/>
      <c r="K4" s="56" t="s">
        <v>52</v>
      </c>
      <c r="L4" s="56"/>
    </row>
    <row r="5" spans="1:34" ht="17.399999999999999" x14ac:dyDescent="0.3">
      <c r="K5" s="66" t="s">
        <v>54</v>
      </c>
    </row>
    <row r="6" spans="1:34" ht="17.399999999999999" x14ac:dyDescent="0.3">
      <c r="K6" s="66"/>
    </row>
    <row r="7" spans="1:34" ht="30" customHeight="1" x14ac:dyDescent="0.3">
      <c r="A7" s="255" t="s">
        <v>49</v>
      </c>
      <c r="B7" s="255"/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</row>
    <row r="8" spans="1:34" ht="43.5" customHeight="1" x14ac:dyDescent="0.35">
      <c r="A8" s="227" t="s">
        <v>313</v>
      </c>
      <c r="B8" s="227"/>
      <c r="C8" s="227"/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189"/>
      <c r="O8" s="189"/>
    </row>
    <row r="9" spans="1:34" ht="20.399999999999999" x14ac:dyDescent="0.35">
      <c r="B9" s="234" t="s">
        <v>76</v>
      </c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</row>
    <row r="10" spans="1:34" ht="9" customHeight="1" x14ac:dyDescent="0.35">
      <c r="A10" s="70"/>
      <c r="B10" s="70"/>
      <c r="C10" s="70"/>
      <c r="D10" s="71"/>
      <c r="E10" s="60"/>
      <c r="F10" s="71"/>
      <c r="G10" s="71"/>
      <c r="H10" s="59"/>
      <c r="I10" s="59"/>
      <c r="J10" s="72"/>
      <c r="K10" s="72"/>
      <c r="L10" s="72"/>
      <c r="M10" s="72"/>
      <c r="N10" s="72"/>
      <c r="O10" s="72"/>
    </row>
    <row r="11" spans="1:34" ht="26.25" customHeight="1" x14ac:dyDescent="0.35">
      <c r="A11" s="53" t="s">
        <v>73</v>
      </c>
      <c r="B11" s="55" t="s">
        <v>284</v>
      </c>
      <c r="C11" s="53"/>
      <c r="E11" s="60"/>
      <c r="F11" s="71"/>
      <c r="G11" s="71"/>
      <c r="H11" s="59"/>
      <c r="I11" s="59"/>
      <c r="J11" s="72"/>
      <c r="K11" s="72"/>
      <c r="L11" s="72"/>
      <c r="M11" s="72"/>
      <c r="N11" s="72"/>
      <c r="O11" s="72"/>
    </row>
    <row r="12" spans="1:34" ht="112.5" customHeight="1" x14ac:dyDescent="0.35">
      <c r="A12" s="1" t="s">
        <v>0</v>
      </c>
      <c r="B12" s="4" t="s">
        <v>31</v>
      </c>
      <c r="C12" s="4" t="s">
        <v>39</v>
      </c>
      <c r="D12" s="4" t="s">
        <v>251</v>
      </c>
      <c r="E12" s="3" t="s">
        <v>332</v>
      </c>
      <c r="F12" s="4" t="s">
        <v>252</v>
      </c>
      <c r="G12" s="4" t="s">
        <v>283</v>
      </c>
      <c r="H12" s="4" t="s">
        <v>344</v>
      </c>
      <c r="I12" s="4" t="s">
        <v>343</v>
      </c>
      <c r="J12" s="5" t="s">
        <v>256</v>
      </c>
      <c r="K12" s="5" t="s">
        <v>289</v>
      </c>
      <c r="L12" s="4" t="s">
        <v>32</v>
      </c>
      <c r="M12" s="4" t="s">
        <v>33</v>
      </c>
      <c r="N12" s="72"/>
      <c r="O12" s="72"/>
    </row>
    <row r="13" spans="1:34" ht="19.5" customHeight="1" x14ac:dyDescent="0.35">
      <c r="A13" s="6">
        <v>1</v>
      </c>
      <c r="B13" s="2">
        <v>2</v>
      </c>
      <c r="C13" s="2">
        <v>3</v>
      </c>
      <c r="D13" s="6">
        <v>4</v>
      </c>
      <c r="E13" s="3">
        <v>5</v>
      </c>
      <c r="F13" s="6">
        <v>6</v>
      </c>
      <c r="G13" s="6">
        <v>7</v>
      </c>
      <c r="H13" s="6">
        <v>8</v>
      </c>
      <c r="I13" s="6">
        <v>9</v>
      </c>
      <c r="J13" s="3">
        <v>10</v>
      </c>
      <c r="K13" s="3">
        <v>11</v>
      </c>
      <c r="L13" s="6">
        <v>12</v>
      </c>
      <c r="M13" s="6">
        <v>13</v>
      </c>
      <c r="N13" s="72"/>
      <c r="O13" s="72"/>
    </row>
    <row r="14" spans="1:34" ht="24" customHeight="1" x14ac:dyDescent="0.35">
      <c r="A14" s="247">
        <v>1</v>
      </c>
      <c r="B14" s="256" t="s">
        <v>74</v>
      </c>
      <c r="C14" s="11" t="s">
        <v>6</v>
      </c>
      <c r="D14" s="74">
        <v>9</v>
      </c>
      <c r="E14" s="45">
        <v>4</v>
      </c>
      <c r="F14" s="51"/>
      <c r="G14" s="51"/>
      <c r="H14" s="51">
        <f>SUM(D14*F14)</f>
        <v>0</v>
      </c>
      <c r="I14" s="51">
        <f>SUM(D14*G14)</f>
        <v>0</v>
      </c>
      <c r="J14" s="45">
        <f>SUM(E14*F14)</f>
        <v>0</v>
      </c>
      <c r="K14" s="45">
        <f>SUM(E14*G14)</f>
        <v>0</v>
      </c>
      <c r="L14" s="119">
        <f>SUM(H14+J14)</f>
        <v>0</v>
      </c>
      <c r="M14" s="119">
        <f>SUM(I14+K14)</f>
        <v>0</v>
      </c>
      <c r="N14" s="72"/>
      <c r="O14" s="72"/>
    </row>
    <row r="15" spans="1:34" ht="24" customHeight="1" x14ac:dyDescent="0.35">
      <c r="A15" s="248"/>
      <c r="B15" s="256"/>
      <c r="C15" s="15" t="s">
        <v>8</v>
      </c>
      <c r="D15" s="74">
        <v>8</v>
      </c>
      <c r="E15" s="45">
        <v>4</v>
      </c>
      <c r="F15" s="51"/>
      <c r="G15" s="51"/>
      <c r="H15" s="51">
        <f t="shared" ref="H15:H20" si="0">SUM(D15*F15)</f>
        <v>0</v>
      </c>
      <c r="I15" s="51">
        <f t="shared" ref="I15:I20" si="1">SUM(D15*G15)</f>
        <v>0</v>
      </c>
      <c r="J15" s="45">
        <f t="shared" ref="J15:J20" si="2">SUM(E15*F15)</f>
        <v>0</v>
      </c>
      <c r="K15" s="45">
        <f t="shared" ref="K15:K20" si="3">SUM(E15*G15)</f>
        <v>0</v>
      </c>
      <c r="L15" s="119">
        <f>SUM(H15+J15)</f>
        <v>0</v>
      </c>
      <c r="M15" s="119">
        <f>SUM(I15+K15)</f>
        <v>0</v>
      </c>
      <c r="N15" s="72"/>
      <c r="O15" s="72"/>
      <c r="AE15" s="223"/>
      <c r="AF15" s="223"/>
      <c r="AG15" s="223"/>
      <c r="AH15" s="223"/>
    </row>
    <row r="16" spans="1:34" ht="24" customHeight="1" x14ac:dyDescent="0.35">
      <c r="A16" s="248"/>
      <c r="B16" s="256"/>
      <c r="C16" s="11" t="s">
        <v>9</v>
      </c>
      <c r="D16" s="74">
        <v>8</v>
      </c>
      <c r="E16" s="45">
        <v>4</v>
      </c>
      <c r="F16" s="51"/>
      <c r="G16" s="51"/>
      <c r="H16" s="51">
        <f t="shared" si="0"/>
        <v>0</v>
      </c>
      <c r="I16" s="51">
        <f t="shared" si="1"/>
        <v>0</v>
      </c>
      <c r="J16" s="45">
        <f t="shared" si="2"/>
        <v>0</v>
      </c>
      <c r="K16" s="45">
        <f t="shared" si="3"/>
        <v>0</v>
      </c>
      <c r="L16" s="119">
        <f t="shared" ref="L16:L20" si="4">SUM(H16+J16)</f>
        <v>0</v>
      </c>
      <c r="M16" s="119">
        <f t="shared" ref="M16:M20" si="5">SUM(I16+K16)</f>
        <v>0</v>
      </c>
      <c r="N16" s="72"/>
      <c r="O16" s="72"/>
      <c r="AE16" s="57"/>
      <c r="AF16" s="57"/>
      <c r="AG16" s="57"/>
      <c r="AH16" s="57"/>
    </row>
    <row r="17" spans="1:34" ht="24" customHeight="1" x14ac:dyDescent="0.35">
      <c r="A17" s="248"/>
      <c r="B17" s="256"/>
      <c r="C17" s="11" t="s">
        <v>10</v>
      </c>
      <c r="D17" s="75">
        <v>1</v>
      </c>
      <c r="E17" s="45">
        <v>1</v>
      </c>
      <c r="F17" s="51"/>
      <c r="G17" s="51"/>
      <c r="H17" s="51">
        <f t="shared" si="0"/>
        <v>0</v>
      </c>
      <c r="I17" s="51">
        <f t="shared" si="1"/>
        <v>0</v>
      </c>
      <c r="J17" s="45">
        <f t="shared" si="2"/>
        <v>0</v>
      </c>
      <c r="K17" s="45">
        <f t="shared" si="3"/>
        <v>0</v>
      </c>
      <c r="L17" s="119">
        <f>SUM(H17+J17)</f>
        <v>0</v>
      </c>
      <c r="M17" s="119">
        <f t="shared" si="5"/>
        <v>0</v>
      </c>
      <c r="N17" s="72"/>
      <c r="O17" s="72"/>
      <c r="AE17" s="224"/>
      <c r="AF17" s="224"/>
      <c r="AG17" s="224"/>
      <c r="AH17" s="224"/>
    </row>
    <row r="18" spans="1:34" ht="24" customHeight="1" x14ac:dyDescent="0.35">
      <c r="A18" s="249"/>
      <c r="B18" s="257" t="s">
        <v>75</v>
      </c>
      <c r="C18" s="76" t="s">
        <v>6</v>
      </c>
      <c r="D18" s="75">
        <v>4</v>
      </c>
      <c r="E18" s="45">
        <v>2</v>
      </c>
      <c r="F18" s="51"/>
      <c r="G18" s="51"/>
      <c r="H18" s="51">
        <f t="shared" si="0"/>
        <v>0</v>
      </c>
      <c r="I18" s="51">
        <f t="shared" si="1"/>
        <v>0</v>
      </c>
      <c r="J18" s="45">
        <f t="shared" si="2"/>
        <v>0</v>
      </c>
      <c r="K18" s="45">
        <f t="shared" si="3"/>
        <v>0</v>
      </c>
      <c r="L18" s="119">
        <f t="shared" si="4"/>
        <v>0</v>
      </c>
      <c r="M18" s="119">
        <f t="shared" si="5"/>
        <v>0</v>
      </c>
      <c r="N18" s="72"/>
      <c r="O18" s="72"/>
      <c r="AE18" s="55"/>
      <c r="AF18" s="56"/>
      <c r="AG18" s="56"/>
    </row>
    <row r="19" spans="1:34" ht="24" customHeight="1" x14ac:dyDescent="0.35">
      <c r="A19" s="242">
        <v>2</v>
      </c>
      <c r="B19" s="257"/>
      <c r="C19" s="76" t="s">
        <v>8</v>
      </c>
      <c r="D19" s="75">
        <v>2</v>
      </c>
      <c r="E19" s="45">
        <v>1</v>
      </c>
      <c r="F19" s="51"/>
      <c r="G19" s="51"/>
      <c r="H19" s="51">
        <f t="shared" si="0"/>
        <v>0</v>
      </c>
      <c r="I19" s="51">
        <f t="shared" si="1"/>
        <v>0</v>
      </c>
      <c r="J19" s="45">
        <f t="shared" si="2"/>
        <v>0</v>
      </c>
      <c r="K19" s="45">
        <f t="shared" si="3"/>
        <v>0</v>
      </c>
      <c r="L19" s="119">
        <f t="shared" si="4"/>
        <v>0</v>
      </c>
      <c r="M19" s="119">
        <f t="shared" si="5"/>
        <v>0</v>
      </c>
      <c r="N19" s="72"/>
      <c r="O19" s="72" t="s">
        <v>84</v>
      </c>
      <c r="AF19" s="66"/>
    </row>
    <row r="20" spans="1:34" ht="24" customHeight="1" x14ac:dyDescent="0.35">
      <c r="A20" s="242"/>
      <c r="B20" s="257"/>
      <c r="C20" s="76" t="s">
        <v>9</v>
      </c>
      <c r="D20" s="75">
        <v>2</v>
      </c>
      <c r="E20" s="45">
        <v>1</v>
      </c>
      <c r="F20" s="51"/>
      <c r="G20" s="51"/>
      <c r="H20" s="51">
        <f t="shared" si="0"/>
        <v>0</v>
      </c>
      <c r="I20" s="51">
        <f t="shared" si="1"/>
        <v>0</v>
      </c>
      <c r="J20" s="45">
        <f t="shared" si="2"/>
        <v>0</v>
      </c>
      <c r="K20" s="45">
        <f t="shared" si="3"/>
        <v>0</v>
      </c>
      <c r="L20" s="119">
        <f t="shared" si="4"/>
        <v>0</v>
      </c>
      <c r="M20" s="119">
        <f t="shared" si="5"/>
        <v>0</v>
      </c>
      <c r="N20" s="72"/>
      <c r="O20" s="72"/>
    </row>
    <row r="21" spans="1:34" ht="24" customHeight="1" x14ac:dyDescent="0.35">
      <c r="A21" s="242"/>
      <c r="B21" s="257"/>
      <c r="C21" s="76" t="s">
        <v>10</v>
      </c>
      <c r="D21" s="75">
        <v>1</v>
      </c>
      <c r="E21" s="45">
        <v>1</v>
      </c>
      <c r="F21" s="51"/>
      <c r="G21" s="51"/>
      <c r="H21" s="51">
        <f>SUM(D21*F21)</f>
        <v>0</v>
      </c>
      <c r="I21" s="51">
        <f>SUM(D21*G21)</f>
        <v>0</v>
      </c>
      <c r="J21" s="45">
        <f>SUM(E21*F21)</f>
        <v>0</v>
      </c>
      <c r="K21" s="45">
        <f>SUM(E21*G21)</f>
        <v>0</v>
      </c>
      <c r="L21" s="119">
        <f>SUM(H21+J21)</f>
        <v>0</v>
      </c>
      <c r="M21" s="119">
        <f>SUM(I21+K21)</f>
        <v>0</v>
      </c>
      <c r="N21" s="72"/>
      <c r="O21" s="72"/>
    </row>
    <row r="22" spans="1:34" ht="36" customHeight="1" x14ac:dyDescent="0.35">
      <c r="A22" s="243" t="s">
        <v>287</v>
      </c>
      <c r="B22" s="244"/>
      <c r="C22" s="245"/>
      <c r="D22" s="149">
        <f>SUM(D14:D21)</f>
        <v>35</v>
      </c>
      <c r="E22" s="45">
        <f>SUM(E14:E21)</f>
        <v>18</v>
      </c>
      <c r="F22" s="119" t="s">
        <v>38</v>
      </c>
      <c r="G22" s="119" t="s">
        <v>38</v>
      </c>
      <c r="H22" s="119">
        <f t="shared" ref="H22:M22" si="6">SUM(H14:H21)</f>
        <v>0</v>
      </c>
      <c r="I22" s="119">
        <f t="shared" si="6"/>
        <v>0</v>
      </c>
      <c r="J22" s="45">
        <f t="shared" si="6"/>
        <v>0</v>
      </c>
      <c r="K22" s="45">
        <f t="shared" si="6"/>
        <v>0</v>
      </c>
      <c r="L22" s="119">
        <f t="shared" si="6"/>
        <v>0</v>
      </c>
      <c r="M22" s="119">
        <f t="shared" si="6"/>
        <v>0</v>
      </c>
      <c r="N22" s="72"/>
      <c r="O22" s="72"/>
    </row>
    <row r="23" spans="1:34" x14ac:dyDescent="0.3">
      <c r="Z23" t="s">
        <v>84</v>
      </c>
    </row>
    <row r="24" spans="1:34" ht="21" x14ac:dyDescent="0.35">
      <c r="A24" s="53" t="s">
        <v>73</v>
      </c>
      <c r="B24" s="55" t="s">
        <v>285</v>
      </c>
      <c r="C24" s="53"/>
      <c r="E24" s="60"/>
      <c r="F24" s="71"/>
      <c r="G24" s="71"/>
      <c r="H24" s="59"/>
      <c r="I24" s="59"/>
      <c r="J24" s="72"/>
      <c r="K24" s="72"/>
      <c r="L24" s="72"/>
      <c r="M24" s="72"/>
    </row>
    <row r="25" spans="1:34" ht="82.8" x14ac:dyDescent="0.3">
      <c r="A25" s="1" t="s">
        <v>0</v>
      </c>
      <c r="B25" s="4" t="s">
        <v>31</v>
      </c>
      <c r="C25" s="4" t="s">
        <v>39</v>
      </c>
      <c r="D25" s="4" t="s">
        <v>262</v>
      </c>
      <c r="E25" s="3" t="s">
        <v>337</v>
      </c>
      <c r="F25" s="4" t="s">
        <v>264</v>
      </c>
      <c r="G25" s="4" t="s">
        <v>265</v>
      </c>
      <c r="H25" s="4" t="s">
        <v>342</v>
      </c>
      <c r="I25" s="4" t="s">
        <v>341</v>
      </c>
      <c r="J25" s="5" t="s">
        <v>268</v>
      </c>
      <c r="K25" s="5" t="s">
        <v>288</v>
      </c>
      <c r="L25" s="4" t="s">
        <v>32</v>
      </c>
      <c r="M25" s="4" t="s">
        <v>33</v>
      </c>
    </row>
    <row r="26" spans="1:34" x14ac:dyDescent="0.3">
      <c r="A26" s="6">
        <v>1</v>
      </c>
      <c r="B26" s="2">
        <v>2</v>
      </c>
      <c r="C26" s="2">
        <v>3</v>
      </c>
      <c r="D26" s="6">
        <v>4</v>
      </c>
      <c r="E26" s="3">
        <v>5</v>
      </c>
      <c r="F26" s="6">
        <v>6</v>
      </c>
      <c r="G26" s="6">
        <v>7</v>
      </c>
      <c r="H26" s="6">
        <v>8</v>
      </c>
      <c r="I26" s="6">
        <v>9</v>
      </c>
      <c r="J26" s="3">
        <v>10</v>
      </c>
      <c r="K26" s="3">
        <v>11</v>
      </c>
      <c r="L26" s="6">
        <v>12</v>
      </c>
      <c r="M26" s="6">
        <v>13</v>
      </c>
    </row>
    <row r="27" spans="1:34" ht="22.5" customHeight="1" x14ac:dyDescent="0.3">
      <c r="A27" s="247">
        <v>1</v>
      </c>
      <c r="B27" s="256" t="s">
        <v>74</v>
      </c>
      <c r="C27" s="11" t="s">
        <v>6</v>
      </c>
      <c r="D27" s="74">
        <v>9</v>
      </c>
      <c r="E27" s="45">
        <v>4</v>
      </c>
      <c r="F27" s="51"/>
      <c r="G27" s="51"/>
      <c r="H27" s="51">
        <f>SUM(D27*F27)</f>
        <v>0</v>
      </c>
      <c r="I27" s="51">
        <f>SUM(D27*G27)</f>
        <v>0</v>
      </c>
      <c r="J27" s="45">
        <f>SUM(E27*F27)</f>
        <v>0</v>
      </c>
      <c r="K27" s="45">
        <f>SUM(E27*G27)</f>
        <v>0</v>
      </c>
      <c r="L27" s="119">
        <f>SUM(H27+J27)</f>
        <v>0</v>
      </c>
      <c r="M27" s="119">
        <f>SUM(I27+K27)</f>
        <v>0</v>
      </c>
    </row>
    <row r="28" spans="1:34" ht="22.5" customHeight="1" x14ac:dyDescent="0.3">
      <c r="A28" s="248"/>
      <c r="B28" s="256"/>
      <c r="C28" s="15" t="s">
        <v>8</v>
      </c>
      <c r="D28" s="74">
        <v>8</v>
      </c>
      <c r="E28" s="45">
        <v>4</v>
      </c>
      <c r="F28" s="51"/>
      <c r="G28" s="51"/>
      <c r="H28" s="51">
        <f t="shared" ref="H28:H33" si="7">SUM(D28*F28)</f>
        <v>0</v>
      </c>
      <c r="I28" s="51">
        <f t="shared" ref="I28:I33" si="8">SUM(D28*G28)</f>
        <v>0</v>
      </c>
      <c r="J28" s="45">
        <f>SUM(E28*F28)</f>
        <v>0</v>
      </c>
      <c r="K28" s="45">
        <f>SUM(E28*G28)</f>
        <v>0</v>
      </c>
      <c r="L28" s="119">
        <f t="shared" ref="L28:L33" si="9">SUM(H28+J28)</f>
        <v>0</v>
      </c>
      <c r="M28" s="119">
        <f t="shared" ref="M28:M33" si="10">SUM(I28+K28)</f>
        <v>0</v>
      </c>
    </row>
    <row r="29" spans="1:34" ht="22.5" customHeight="1" x14ac:dyDescent="0.3">
      <c r="A29" s="248"/>
      <c r="B29" s="256"/>
      <c r="C29" s="11" t="s">
        <v>9</v>
      </c>
      <c r="D29" s="74">
        <v>8</v>
      </c>
      <c r="E29" s="45">
        <v>4</v>
      </c>
      <c r="F29" s="51"/>
      <c r="G29" s="51"/>
      <c r="H29" s="51">
        <f t="shared" si="7"/>
        <v>0</v>
      </c>
      <c r="I29" s="51">
        <f t="shared" si="8"/>
        <v>0</v>
      </c>
      <c r="J29" s="45">
        <f t="shared" ref="J29:J33" si="11">SUM(E29*F29)</f>
        <v>0</v>
      </c>
      <c r="K29" s="45">
        <f t="shared" ref="K29:K33" si="12">SUM(E29*G29)</f>
        <v>0</v>
      </c>
      <c r="L29" s="119">
        <f t="shared" si="9"/>
        <v>0</v>
      </c>
      <c r="M29" s="119">
        <f t="shared" si="10"/>
        <v>0</v>
      </c>
    </row>
    <row r="30" spans="1:34" ht="22.5" customHeight="1" x14ac:dyDescent="0.3">
      <c r="A30" s="248"/>
      <c r="B30" s="256"/>
      <c r="C30" s="11" t="s">
        <v>10</v>
      </c>
      <c r="D30" s="75">
        <v>1</v>
      </c>
      <c r="E30" s="45">
        <v>1</v>
      </c>
      <c r="F30" s="51"/>
      <c r="G30" s="51"/>
      <c r="H30" s="51">
        <f t="shared" si="7"/>
        <v>0</v>
      </c>
      <c r="I30" s="51">
        <f t="shared" si="8"/>
        <v>0</v>
      </c>
      <c r="J30" s="45">
        <f>SUM(E30*F30)</f>
        <v>0</v>
      </c>
      <c r="K30" s="45">
        <f>SUM(E30*G30)</f>
        <v>0</v>
      </c>
      <c r="L30" s="119">
        <f>SUM(H30+J30)</f>
        <v>0</v>
      </c>
      <c r="M30" s="119">
        <f t="shared" si="10"/>
        <v>0</v>
      </c>
    </row>
    <row r="31" spans="1:34" ht="22.5" customHeight="1" x14ac:dyDescent="0.3">
      <c r="A31" s="249"/>
      <c r="B31" s="257" t="s">
        <v>75</v>
      </c>
      <c r="C31" s="76" t="s">
        <v>6</v>
      </c>
      <c r="D31" s="75">
        <v>4</v>
      </c>
      <c r="E31" s="45">
        <v>2</v>
      </c>
      <c r="F31" s="51"/>
      <c r="G31" s="51"/>
      <c r="H31" s="51">
        <f t="shared" si="7"/>
        <v>0</v>
      </c>
      <c r="I31" s="51">
        <f t="shared" si="8"/>
        <v>0</v>
      </c>
      <c r="J31" s="45">
        <f t="shared" si="11"/>
        <v>0</v>
      </c>
      <c r="K31" s="45">
        <f t="shared" si="12"/>
        <v>0</v>
      </c>
      <c r="L31" s="119">
        <f t="shared" si="9"/>
        <v>0</v>
      </c>
      <c r="M31" s="119">
        <f t="shared" si="10"/>
        <v>0</v>
      </c>
      <c r="U31" t="s">
        <v>290</v>
      </c>
    </row>
    <row r="32" spans="1:34" ht="22.5" customHeight="1" x14ac:dyDescent="0.3">
      <c r="A32" s="242">
        <v>2</v>
      </c>
      <c r="B32" s="257"/>
      <c r="C32" s="76" t="s">
        <v>8</v>
      </c>
      <c r="D32" s="75">
        <v>2</v>
      </c>
      <c r="E32" s="45">
        <v>1</v>
      </c>
      <c r="F32" s="51"/>
      <c r="G32" s="51"/>
      <c r="H32" s="51">
        <f t="shared" si="7"/>
        <v>0</v>
      </c>
      <c r="I32" s="51">
        <f t="shared" si="8"/>
        <v>0</v>
      </c>
      <c r="J32" s="45">
        <f t="shared" si="11"/>
        <v>0</v>
      </c>
      <c r="K32" s="45">
        <f t="shared" si="12"/>
        <v>0</v>
      </c>
      <c r="L32" s="119">
        <f t="shared" si="9"/>
        <v>0</v>
      </c>
      <c r="M32" s="119">
        <f t="shared" si="10"/>
        <v>0</v>
      </c>
    </row>
    <row r="33" spans="1:13" ht="22.5" customHeight="1" x14ac:dyDescent="0.3">
      <c r="A33" s="242"/>
      <c r="B33" s="257"/>
      <c r="C33" s="76" t="s">
        <v>9</v>
      </c>
      <c r="D33" s="75">
        <v>2</v>
      </c>
      <c r="E33" s="45">
        <v>1</v>
      </c>
      <c r="F33" s="51"/>
      <c r="G33" s="51"/>
      <c r="H33" s="51">
        <f t="shared" si="7"/>
        <v>0</v>
      </c>
      <c r="I33" s="51">
        <f t="shared" si="8"/>
        <v>0</v>
      </c>
      <c r="J33" s="45">
        <f t="shared" si="11"/>
        <v>0</v>
      </c>
      <c r="K33" s="45">
        <f t="shared" si="12"/>
        <v>0</v>
      </c>
      <c r="L33" s="119">
        <f t="shared" si="9"/>
        <v>0</v>
      </c>
      <c r="M33" s="119">
        <f t="shared" si="10"/>
        <v>0</v>
      </c>
    </row>
    <row r="34" spans="1:13" ht="22.5" customHeight="1" x14ac:dyDescent="0.3">
      <c r="A34" s="242"/>
      <c r="B34" s="257"/>
      <c r="C34" s="76" t="s">
        <v>10</v>
      </c>
      <c r="D34" s="75">
        <v>1</v>
      </c>
      <c r="E34" s="45">
        <v>1</v>
      </c>
      <c r="F34" s="51"/>
      <c r="G34" s="51"/>
      <c r="H34" s="51">
        <f>SUM(D34*F34)</f>
        <v>0</v>
      </c>
      <c r="I34" s="51">
        <f>SUM(D34*G34)</f>
        <v>0</v>
      </c>
      <c r="J34" s="45">
        <f>SUM(E34*F34)</f>
        <v>0</v>
      </c>
      <c r="K34" s="45">
        <f>SUM(E34*G34)</f>
        <v>0</v>
      </c>
      <c r="L34" s="119">
        <f>SUM(H34+J34)</f>
        <v>0</v>
      </c>
      <c r="M34" s="119">
        <f>SUM(I34+K34)</f>
        <v>0</v>
      </c>
    </row>
    <row r="35" spans="1:13" ht="32.25" customHeight="1" x14ac:dyDescent="0.3">
      <c r="A35" s="243" t="s">
        <v>287</v>
      </c>
      <c r="B35" s="244"/>
      <c r="C35" s="245"/>
      <c r="D35" s="149">
        <f>SUM(D27:D34)</f>
        <v>35</v>
      </c>
      <c r="E35" s="45">
        <f>SUM(E27:E34)</f>
        <v>18</v>
      </c>
      <c r="F35" s="119" t="s">
        <v>38</v>
      </c>
      <c r="G35" s="119" t="s">
        <v>38</v>
      </c>
      <c r="H35" s="119">
        <f t="shared" ref="H35:M35" si="13">SUM(H27:H34)</f>
        <v>0</v>
      </c>
      <c r="I35" s="119">
        <f t="shared" si="13"/>
        <v>0</v>
      </c>
      <c r="J35" s="45">
        <f t="shared" si="13"/>
        <v>0</v>
      </c>
      <c r="K35" s="45">
        <f t="shared" si="13"/>
        <v>0</v>
      </c>
      <c r="L35" s="119">
        <f t="shared" si="13"/>
        <v>0</v>
      </c>
      <c r="M35" s="119">
        <f t="shared" si="13"/>
        <v>0</v>
      </c>
    </row>
    <row r="36" spans="1:13" ht="7.5" customHeight="1" x14ac:dyDescent="0.3"/>
    <row r="37" spans="1:13" ht="21" x14ac:dyDescent="0.35">
      <c r="A37" s="53" t="s">
        <v>73</v>
      </c>
      <c r="B37" s="55" t="s">
        <v>286</v>
      </c>
      <c r="C37" s="53"/>
      <c r="E37" s="60"/>
      <c r="F37" s="71"/>
      <c r="G37" s="71"/>
      <c r="H37" s="59"/>
      <c r="I37" s="59"/>
      <c r="J37" s="72"/>
      <c r="K37" s="72"/>
      <c r="L37" s="72"/>
      <c r="M37" s="72"/>
    </row>
    <row r="38" spans="1:13" ht="82.8" x14ac:dyDescent="0.3">
      <c r="A38" s="1" t="s">
        <v>0</v>
      </c>
      <c r="B38" s="4" t="s">
        <v>31</v>
      </c>
      <c r="C38" s="4" t="s">
        <v>39</v>
      </c>
      <c r="D38" s="4" t="s">
        <v>276</v>
      </c>
      <c r="E38" s="3" t="s">
        <v>335</v>
      </c>
      <c r="F38" s="4" t="s">
        <v>277</v>
      </c>
      <c r="G38" s="4" t="s">
        <v>278</v>
      </c>
      <c r="H38" s="4" t="s">
        <v>340</v>
      </c>
      <c r="I38" s="4" t="s">
        <v>339</v>
      </c>
      <c r="J38" s="5" t="s">
        <v>281</v>
      </c>
      <c r="K38" s="5" t="s">
        <v>291</v>
      </c>
      <c r="L38" s="4" t="s">
        <v>32</v>
      </c>
      <c r="M38" s="4" t="s">
        <v>33</v>
      </c>
    </row>
    <row r="39" spans="1:13" x14ac:dyDescent="0.3">
      <c r="A39" s="6">
        <v>1</v>
      </c>
      <c r="B39" s="2">
        <v>2</v>
      </c>
      <c r="C39" s="2">
        <v>3</v>
      </c>
      <c r="D39" s="6">
        <v>4</v>
      </c>
      <c r="E39" s="3">
        <v>5</v>
      </c>
      <c r="F39" s="6">
        <v>6</v>
      </c>
      <c r="G39" s="6">
        <v>7</v>
      </c>
      <c r="H39" s="6">
        <v>8</v>
      </c>
      <c r="I39" s="6">
        <v>9</v>
      </c>
      <c r="J39" s="3">
        <v>10</v>
      </c>
      <c r="K39" s="3">
        <v>11</v>
      </c>
      <c r="L39" s="6">
        <v>12</v>
      </c>
      <c r="M39" s="6">
        <v>13</v>
      </c>
    </row>
    <row r="40" spans="1:13" ht="23.25" customHeight="1" x14ac:dyDescent="0.3">
      <c r="A40" s="247">
        <v>1</v>
      </c>
      <c r="B40" s="256" t="s">
        <v>74</v>
      </c>
      <c r="C40" s="11" t="s">
        <v>6</v>
      </c>
      <c r="D40" s="74">
        <v>9</v>
      </c>
      <c r="E40" s="45">
        <v>4</v>
      </c>
      <c r="F40" s="51"/>
      <c r="G40" s="51"/>
      <c r="H40" s="51">
        <f>SUM(D40*F40)</f>
        <v>0</v>
      </c>
      <c r="I40" s="51">
        <f>SUM(D40*G40)</f>
        <v>0</v>
      </c>
      <c r="J40" s="45">
        <f>SUM(E40*F40)</f>
        <v>0</v>
      </c>
      <c r="K40" s="45">
        <f>SUM(E40*G40)</f>
        <v>0</v>
      </c>
      <c r="L40" s="119">
        <f>SUM(H40+J40)</f>
        <v>0</v>
      </c>
      <c r="M40" s="119">
        <f>SUM(I40+K40)</f>
        <v>0</v>
      </c>
    </row>
    <row r="41" spans="1:13" ht="23.25" customHeight="1" x14ac:dyDescent="0.3">
      <c r="A41" s="248"/>
      <c r="B41" s="256"/>
      <c r="C41" s="15" t="s">
        <v>8</v>
      </c>
      <c r="D41" s="74">
        <v>8</v>
      </c>
      <c r="E41" s="45">
        <v>4</v>
      </c>
      <c r="F41" s="51"/>
      <c r="G41" s="51"/>
      <c r="H41" s="51">
        <f t="shared" ref="H41:H46" si="14">SUM(D41*F41)</f>
        <v>0</v>
      </c>
      <c r="I41" s="51">
        <f t="shared" ref="I41:I46" si="15">SUM(D41*G41)</f>
        <v>0</v>
      </c>
      <c r="J41" s="45">
        <f t="shared" ref="J41:J46" si="16">SUM(E41*F41)</f>
        <v>0</v>
      </c>
      <c r="K41" s="45">
        <f t="shared" ref="K41:K46" si="17">SUM(E41*G41)</f>
        <v>0</v>
      </c>
      <c r="L41" s="119">
        <f>SUM(H41+J41)</f>
        <v>0</v>
      </c>
      <c r="M41" s="119">
        <f t="shared" ref="M41:M46" si="18">SUM(I41+K41)</f>
        <v>0</v>
      </c>
    </row>
    <row r="42" spans="1:13" ht="23.25" customHeight="1" x14ac:dyDescent="0.3">
      <c r="A42" s="248"/>
      <c r="B42" s="256"/>
      <c r="C42" s="11" t="s">
        <v>9</v>
      </c>
      <c r="D42" s="74">
        <v>8</v>
      </c>
      <c r="E42" s="45">
        <v>4</v>
      </c>
      <c r="F42" s="51"/>
      <c r="G42" s="51"/>
      <c r="H42" s="51">
        <f t="shared" si="14"/>
        <v>0</v>
      </c>
      <c r="I42" s="51">
        <f t="shared" si="15"/>
        <v>0</v>
      </c>
      <c r="J42" s="45">
        <f t="shared" si="16"/>
        <v>0</v>
      </c>
      <c r="K42" s="45">
        <f t="shared" si="17"/>
        <v>0</v>
      </c>
      <c r="L42" s="119">
        <f t="shared" ref="L42:L46" si="19">SUM(H42+J42)</f>
        <v>0</v>
      </c>
      <c r="M42" s="119">
        <f t="shared" si="18"/>
        <v>0</v>
      </c>
    </row>
    <row r="43" spans="1:13" ht="23.25" customHeight="1" x14ac:dyDescent="0.3">
      <c r="A43" s="248"/>
      <c r="B43" s="256"/>
      <c r="C43" s="11" t="s">
        <v>10</v>
      </c>
      <c r="D43" s="75">
        <v>1</v>
      </c>
      <c r="E43" s="45">
        <v>1</v>
      </c>
      <c r="F43" s="51"/>
      <c r="G43" s="51"/>
      <c r="H43" s="51">
        <f t="shared" si="14"/>
        <v>0</v>
      </c>
      <c r="I43" s="51">
        <f t="shared" si="15"/>
        <v>0</v>
      </c>
      <c r="J43" s="45">
        <f t="shared" si="16"/>
        <v>0</v>
      </c>
      <c r="K43" s="45">
        <f t="shared" si="17"/>
        <v>0</v>
      </c>
      <c r="L43" s="119">
        <f t="shared" si="19"/>
        <v>0</v>
      </c>
      <c r="M43" s="119">
        <f t="shared" si="18"/>
        <v>0</v>
      </c>
    </row>
    <row r="44" spans="1:13" ht="23.25" customHeight="1" x14ac:dyDescent="0.3">
      <c r="A44" s="249"/>
      <c r="B44" s="257" t="s">
        <v>75</v>
      </c>
      <c r="C44" s="76" t="s">
        <v>6</v>
      </c>
      <c r="D44" s="75">
        <v>4</v>
      </c>
      <c r="E44" s="45">
        <v>2</v>
      </c>
      <c r="F44" s="51"/>
      <c r="G44" s="51"/>
      <c r="H44" s="51">
        <f t="shared" si="14"/>
        <v>0</v>
      </c>
      <c r="I44" s="51">
        <f t="shared" si="15"/>
        <v>0</v>
      </c>
      <c r="J44" s="45">
        <f t="shared" si="16"/>
        <v>0</v>
      </c>
      <c r="K44" s="45">
        <f t="shared" si="17"/>
        <v>0</v>
      </c>
      <c r="L44" s="119">
        <f t="shared" si="19"/>
        <v>0</v>
      </c>
      <c r="M44" s="119">
        <f t="shared" si="18"/>
        <v>0</v>
      </c>
    </row>
    <row r="45" spans="1:13" ht="23.25" customHeight="1" x14ac:dyDescent="0.3">
      <c r="A45" s="242">
        <v>2</v>
      </c>
      <c r="B45" s="257"/>
      <c r="C45" s="76" t="s">
        <v>8</v>
      </c>
      <c r="D45" s="75">
        <v>2</v>
      </c>
      <c r="E45" s="45">
        <v>1</v>
      </c>
      <c r="F45" s="51"/>
      <c r="G45" s="51"/>
      <c r="H45" s="51">
        <f t="shared" si="14"/>
        <v>0</v>
      </c>
      <c r="I45" s="51">
        <f t="shared" si="15"/>
        <v>0</v>
      </c>
      <c r="J45" s="45">
        <f t="shared" si="16"/>
        <v>0</v>
      </c>
      <c r="K45" s="45">
        <f t="shared" si="17"/>
        <v>0</v>
      </c>
      <c r="L45" s="119">
        <f t="shared" si="19"/>
        <v>0</v>
      </c>
      <c r="M45" s="119">
        <f t="shared" si="18"/>
        <v>0</v>
      </c>
    </row>
    <row r="46" spans="1:13" ht="23.25" customHeight="1" x14ac:dyDescent="0.3">
      <c r="A46" s="242"/>
      <c r="B46" s="257"/>
      <c r="C46" s="76" t="s">
        <v>9</v>
      </c>
      <c r="D46" s="75">
        <v>2</v>
      </c>
      <c r="E46" s="45">
        <v>1</v>
      </c>
      <c r="F46" s="51"/>
      <c r="G46" s="51"/>
      <c r="H46" s="51">
        <f t="shared" si="14"/>
        <v>0</v>
      </c>
      <c r="I46" s="51">
        <f t="shared" si="15"/>
        <v>0</v>
      </c>
      <c r="J46" s="45">
        <f t="shared" si="16"/>
        <v>0</v>
      </c>
      <c r="K46" s="45">
        <f t="shared" si="17"/>
        <v>0</v>
      </c>
      <c r="L46" s="119">
        <f t="shared" si="19"/>
        <v>0</v>
      </c>
      <c r="M46" s="119">
        <f t="shared" si="18"/>
        <v>0</v>
      </c>
    </row>
    <row r="47" spans="1:13" ht="23.25" customHeight="1" x14ac:dyDescent="0.3">
      <c r="A47" s="242"/>
      <c r="B47" s="257"/>
      <c r="C47" s="76" t="s">
        <v>10</v>
      </c>
      <c r="D47" s="75">
        <v>1</v>
      </c>
      <c r="E47" s="45">
        <v>1</v>
      </c>
      <c r="F47" s="51"/>
      <c r="G47" s="51"/>
      <c r="H47" s="51">
        <f>SUM(D47*F47)</f>
        <v>0</v>
      </c>
      <c r="I47" s="51">
        <f>SUM(D47*G47)</f>
        <v>0</v>
      </c>
      <c r="J47" s="45">
        <f>SUM(E47*F47)</f>
        <v>0</v>
      </c>
      <c r="K47" s="45">
        <f>SUM(E47*G47)</f>
        <v>0</v>
      </c>
      <c r="L47" s="119">
        <f>SUM(H47+J47)</f>
        <v>0</v>
      </c>
      <c r="M47" s="119">
        <f>SUM(I47+K47)</f>
        <v>0</v>
      </c>
    </row>
    <row r="48" spans="1:13" ht="35.25" customHeight="1" x14ac:dyDescent="0.3">
      <c r="A48" s="243" t="s">
        <v>287</v>
      </c>
      <c r="B48" s="244"/>
      <c r="C48" s="245"/>
      <c r="D48" s="149">
        <f>SUM(D40:D47)</f>
        <v>35</v>
      </c>
      <c r="E48" s="45">
        <f>SUM(E40:E47)</f>
        <v>18</v>
      </c>
      <c r="F48" s="119" t="s">
        <v>38</v>
      </c>
      <c r="G48" s="119" t="s">
        <v>38</v>
      </c>
      <c r="H48" s="119">
        <f t="shared" ref="H48:I48" si="20">SUM(H40:H47)</f>
        <v>0</v>
      </c>
      <c r="I48" s="119">
        <f t="shared" si="20"/>
        <v>0</v>
      </c>
      <c r="J48" s="45">
        <f>SUM(J40:J47)</f>
        <v>0</v>
      </c>
      <c r="K48" s="45">
        <f>SUM(K40:K47)</f>
        <v>0</v>
      </c>
      <c r="L48" s="119">
        <f>SUM(L40:L47)</f>
        <v>0</v>
      </c>
      <c r="M48" s="119">
        <f>SUM(M40:M47)</f>
        <v>0</v>
      </c>
    </row>
    <row r="50" spans="6:13" ht="27.6" x14ac:dyDescent="0.3">
      <c r="F50" s="221" t="s">
        <v>293</v>
      </c>
      <c r="G50" s="221"/>
      <c r="H50" s="221"/>
      <c r="I50" s="221"/>
      <c r="J50" s="221"/>
      <c r="K50" s="221"/>
      <c r="L50" s="221"/>
      <c r="M50" s="221"/>
    </row>
    <row r="51" spans="6:13" ht="71.400000000000006" x14ac:dyDescent="0.3">
      <c r="F51" s="64" t="s">
        <v>0</v>
      </c>
      <c r="G51" s="149" t="s">
        <v>292</v>
      </c>
      <c r="H51" s="62" t="s">
        <v>370</v>
      </c>
      <c r="I51" s="62" t="s">
        <v>371</v>
      </c>
      <c r="J51" s="41" t="s">
        <v>372</v>
      </c>
      <c r="K51" s="41" t="s">
        <v>350</v>
      </c>
      <c r="L51" s="62" t="s">
        <v>373</v>
      </c>
      <c r="M51" s="62" t="s">
        <v>365</v>
      </c>
    </row>
    <row r="52" spans="6:13" ht="21" customHeight="1" x14ac:dyDescent="0.3">
      <c r="F52" s="32">
        <v>1</v>
      </c>
      <c r="G52" s="151">
        <v>2</v>
      </c>
      <c r="H52" s="152">
        <v>3</v>
      </c>
      <c r="I52" s="152">
        <v>4</v>
      </c>
      <c r="J52" s="153">
        <v>5</v>
      </c>
      <c r="K52" s="153">
        <v>6</v>
      </c>
      <c r="L52" s="152">
        <v>7</v>
      </c>
      <c r="M52" s="154">
        <v>8</v>
      </c>
    </row>
    <row r="53" spans="6:13" ht="41.25" customHeight="1" x14ac:dyDescent="0.3">
      <c r="F53" s="169">
        <v>1</v>
      </c>
      <c r="G53" s="149">
        <v>2025</v>
      </c>
      <c r="H53" s="51">
        <f>SUM(H22)</f>
        <v>0</v>
      </c>
      <c r="I53" s="51">
        <f t="shared" ref="I53:M53" si="21">SUM(I22)</f>
        <v>0</v>
      </c>
      <c r="J53" s="41">
        <f t="shared" si="21"/>
        <v>0</v>
      </c>
      <c r="K53" s="41">
        <f t="shared" si="21"/>
        <v>0</v>
      </c>
      <c r="L53" s="51">
        <f t="shared" si="21"/>
        <v>0</v>
      </c>
      <c r="M53" s="51">
        <f t="shared" si="21"/>
        <v>0</v>
      </c>
    </row>
    <row r="54" spans="6:13" ht="41.25" customHeight="1" x14ac:dyDescent="0.3">
      <c r="F54" s="64">
        <v>2</v>
      </c>
      <c r="G54" s="149">
        <v>2026</v>
      </c>
      <c r="H54" s="51">
        <f>SUM(H35)</f>
        <v>0</v>
      </c>
      <c r="I54" s="51">
        <f t="shared" ref="I54" si="22">SUM(I35)</f>
        <v>0</v>
      </c>
      <c r="J54" s="41">
        <f>SUM(J35)</f>
        <v>0</v>
      </c>
      <c r="K54" s="41">
        <f>SUM(K35)</f>
        <v>0</v>
      </c>
      <c r="L54" s="51">
        <f>SUM(L35)</f>
        <v>0</v>
      </c>
      <c r="M54" s="51">
        <f>SUM(M35)</f>
        <v>0</v>
      </c>
    </row>
    <row r="55" spans="6:13" ht="41.25" customHeight="1" x14ac:dyDescent="0.3">
      <c r="F55" s="170">
        <v>3</v>
      </c>
      <c r="G55" s="149">
        <v>2027</v>
      </c>
      <c r="H55" s="51">
        <f t="shared" ref="H55:M55" si="23">SUM(H48)</f>
        <v>0</v>
      </c>
      <c r="I55" s="51">
        <f>SUM(I48)</f>
        <v>0</v>
      </c>
      <c r="J55" s="41">
        <f>SUM(J48)</f>
        <v>0</v>
      </c>
      <c r="K55" s="41">
        <f t="shared" si="23"/>
        <v>0</v>
      </c>
      <c r="L55" s="51">
        <f t="shared" si="23"/>
        <v>0</v>
      </c>
      <c r="M55" s="51">
        <f t="shared" si="23"/>
        <v>0</v>
      </c>
    </row>
    <row r="56" spans="6:13" ht="48.75" customHeight="1" x14ac:dyDescent="0.3">
      <c r="F56" s="254" t="s">
        <v>30</v>
      </c>
      <c r="G56" s="254"/>
      <c r="H56" s="119">
        <f t="shared" ref="H56:M56" si="24">SUM(H53:H55)</f>
        <v>0</v>
      </c>
      <c r="I56" s="119">
        <f t="shared" si="24"/>
        <v>0</v>
      </c>
      <c r="J56" s="45">
        <f t="shared" si="24"/>
        <v>0</v>
      </c>
      <c r="K56" s="45">
        <f t="shared" si="24"/>
        <v>0</v>
      </c>
      <c r="L56" s="119">
        <f t="shared" si="24"/>
        <v>0</v>
      </c>
      <c r="M56" s="119">
        <f t="shared" si="24"/>
        <v>0</v>
      </c>
    </row>
  </sheetData>
  <mergeCells count="24">
    <mergeCell ref="F50:M50"/>
    <mergeCell ref="F56:G56"/>
    <mergeCell ref="J1:M1"/>
    <mergeCell ref="J3:M3"/>
    <mergeCell ref="A14:A18"/>
    <mergeCell ref="A19:A21"/>
    <mergeCell ref="A22:C22"/>
    <mergeCell ref="B18:B21"/>
    <mergeCell ref="A27:A31"/>
    <mergeCell ref="B27:B30"/>
    <mergeCell ref="B31:B34"/>
    <mergeCell ref="A32:A34"/>
    <mergeCell ref="A35:C35"/>
    <mergeCell ref="A40:A44"/>
    <mergeCell ref="B40:B43"/>
    <mergeCell ref="B44:B47"/>
    <mergeCell ref="A45:A47"/>
    <mergeCell ref="A48:C48"/>
    <mergeCell ref="AE15:AH15"/>
    <mergeCell ref="AE17:AH17"/>
    <mergeCell ref="A7:O7"/>
    <mergeCell ref="B9:P9"/>
    <mergeCell ref="B14:B17"/>
    <mergeCell ref="A8:M8"/>
  </mergeCells>
  <pageMargins left="0.51181102362204722" right="0.51181102362204722" top="1.3385826771653544" bottom="0.74803149606299213" header="0.31496062992125984" footer="0.31496062992125984"/>
  <pageSetup paperSize="9" scale="64" orientation="landscape" r:id="rId1"/>
  <headerFooter>
    <oddFooter xml:space="preserve">&amp;CCZĘŚĆ V
znak sprawy: 22WOG-ZP.2712.60.2024/R/151/2600/U/PN </oddFooter>
  </headerFooter>
  <rowBreaks count="2" manualBreakCount="2">
    <brk id="23" max="12" man="1"/>
    <brk id="48" max="12" man="1"/>
  </rowBreaks>
  <colBreaks count="1" manualBreakCount="1">
    <brk id="13" max="1048575" man="1"/>
  </colBreaks>
  <ignoredErrors>
    <ignoredError sqref="D22:E22 D48:E48 D35:E3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34"/>
  <sheetViews>
    <sheetView view="pageBreakPreview" topLeftCell="A22" zoomScale="60" zoomScaleNormal="100" workbookViewId="0">
      <selection activeCell="M28" sqref="M28"/>
    </sheetView>
  </sheetViews>
  <sheetFormatPr defaultRowHeight="14.4" x14ac:dyDescent="0.3"/>
  <cols>
    <col min="1" max="1" width="4.5546875" customWidth="1"/>
    <col min="2" max="2" width="23.109375" customWidth="1"/>
    <col min="3" max="3" width="41.6640625" customWidth="1"/>
    <col min="4" max="4" width="11.6640625" customWidth="1"/>
    <col min="5" max="5" width="15.109375" customWidth="1"/>
    <col min="6" max="6" width="11.109375" customWidth="1"/>
    <col min="7" max="7" width="15.5546875" customWidth="1"/>
    <col min="8" max="8" width="15.6640625" customWidth="1"/>
    <col min="9" max="9" width="19" customWidth="1"/>
    <col min="10" max="10" width="19.5546875" customWidth="1"/>
    <col min="11" max="11" width="20.44140625" customWidth="1"/>
    <col min="12" max="12" width="20.33203125" customWidth="1"/>
    <col min="13" max="13" width="21.109375" customWidth="1"/>
    <col min="14" max="14" width="21.88671875" customWidth="1"/>
  </cols>
  <sheetData>
    <row r="1" spans="1:16" x14ac:dyDescent="0.3">
      <c r="L1" s="93"/>
      <c r="M1" s="258" t="s">
        <v>50</v>
      </c>
      <c r="N1" s="258"/>
    </row>
    <row r="2" spans="1:16" ht="18.75" customHeight="1" x14ac:dyDescent="0.3">
      <c r="L2" s="93"/>
      <c r="M2" s="194" t="s">
        <v>345</v>
      </c>
      <c r="N2" s="194"/>
    </row>
    <row r="3" spans="1:16" ht="15" customHeight="1" x14ac:dyDescent="0.4">
      <c r="A3" s="26"/>
      <c r="B3" s="54"/>
      <c r="C3" s="54"/>
      <c r="D3" s="54"/>
      <c r="E3" s="54"/>
      <c r="F3" s="54"/>
      <c r="G3" s="54"/>
      <c r="L3" s="259" t="s">
        <v>51</v>
      </c>
      <c r="M3" s="259"/>
      <c r="N3" s="259"/>
    </row>
    <row r="4" spans="1:16" ht="15" customHeight="1" x14ac:dyDescent="0.4">
      <c r="A4" s="26"/>
      <c r="B4" s="54"/>
      <c r="C4" s="54"/>
      <c r="D4" s="54"/>
      <c r="E4" s="54"/>
      <c r="F4" s="54"/>
      <c r="G4" s="54"/>
      <c r="L4" s="94" t="s">
        <v>124</v>
      </c>
      <c r="M4" s="94"/>
      <c r="N4" s="94"/>
    </row>
    <row r="5" spans="1:16" ht="15" customHeight="1" x14ac:dyDescent="0.4">
      <c r="A5" s="26"/>
      <c r="B5" s="54"/>
      <c r="C5" s="54"/>
      <c r="D5" s="54"/>
      <c r="E5" s="54"/>
      <c r="F5" s="54"/>
      <c r="G5" s="54"/>
      <c r="L5" s="94" t="s">
        <v>77</v>
      </c>
      <c r="M5" s="94"/>
      <c r="N5" s="94"/>
    </row>
    <row r="6" spans="1:16" ht="20.25" customHeight="1" x14ac:dyDescent="0.3">
      <c r="A6" s="264" t="s">
        <v>49</v>
      </c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</row>
    <row r="7" spans="1:16" ht="31.5" customHeight="1" x14ac:dyDescent="0.35">
      <c r="A7" s="265" t="s">
        <v>313</v>
      </c>
      <c r="B7" s="265"/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</row>
    <row r="8" spans="1:16" ht="21.75" customHeight="1" x14ac:dyDescent="0.5">
      <c r="A8" s="26"/>
      <c r="B8" s="65" t="s">
        <v>107</v>
      </c>
      <c r="C8" s="84"/>
      <c r="D8" s="84"/>
      <c r="E8" s="84"/>
      <c r="F8" s="84"/>
      <c r="G8" s="84"/>
      <c r="H8" s="84"/>
      <c r="I8" s="84"/>
      <c r="J8" s="78"/>
    </row>
    <row r="9" spans="1:16" ht="23.25" customHeight="1" x14ac:dyDescent="0.3">
      <c r="A9" s="95" t="s">
        <v>73</v>
      </c>
      <c r="B9" s="269" t="s">
        <v>314</v>
      </c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</row>
    <row r="10" spans="1:16" ht="14.25" customHeight="1" x14ac:dyDescent="0.4">
      <c r="B10" s="260"/>
      <c r="C10" s="260"/>
      <c r="D10" s="77"/>
      <c r="E10" s="77"/>
      <c r="F10" s="77"/>
      <c r="G10" s="77"/>
      <c r="H10" s="77"/>
      <c r="I10" s="77"/>
      <c r="J10" s="77"/>
    </row>
    <row r="11" spans="1:16" ht="82.5" customHeight="1" x14ac:dyDescent="0.3">
      <c r="A11" s="85" t="s">
        <v>0</v>
      </c>
      <c r="B11" s="86" t="s">
        <v>78</v>
      </c>
      <c r="C11" s="86" t="s">
        <v>79</v>
      </c>
      <c r="D11" s="85" t="s">
        <v>109</v>
      </c>
      <c r="E11" s="86" t="s">
        <v>80</v>
      </c>
      <c r="F11" s="92" t="s">
        <v>338</v>
      </c>
      <c r="G11" s="86" t="s">
        <v>81</v>
      </c>
      <c r="H11" s="86" t="s">
        <v>82</v>
      </c>
      <c r="I11" s="86" t="s">
        <v>120</v>
      </c>
      <c r="J11" s="86" t="s">
        <v>121</v>
      </c>
      <c r="K11" s="92" t="s">
        <v>122</v>
      </c>
      <c r="L11" s="92" t="s">
        <v>123</v>
      </c>
      <c r="M11" s="86" t="s">
        <v>125</v>
      </c>
      <c r="N11" s="86" t="s">
        <v>126</v>
      </c>
      <c r="O11" s="52"/>
      <c r="P11" s="52"/>
    </row>
    <row r="12" spans="1:16" ht="15.6" x14ac:dyDescent="0.3">
      <c r="A12" s="90">
        <v>1</v>
      </c>
      <c r="B12" s="91">
        <v>2</v>
      </c>
      <c r="C12" s="91">
        <v>3</v>
      </c>
      <c r="D12" s="91">
        <v>4</v>
      </c>
      <c r="E12" s="90">
        <v>5</v>
      </c>
      <c r="F12" s="90">
        <v>6</v>
      </c>
      <c r="G12" s="90">
        <v>7</v>
      </c>
      <c r="H12" s="91">
        <v>8</v>
      </c>
      <c r="I12" s="91">
        <v>9</v>
      </c>
      <c r="J12" s="90">
        <v>10</v>
      </c>
      <c r="K12" s="90">
        <v>11</v>
      </c>
      <c r="L12" s="90">
        <v>12</v>
      </c>
      <c r="M12" s="91">
        <v>13</v>
      </c>
      <c r="N12" s="91">
        <v>14</v>
      </c>
      <c r="O12" s="52"/>
      <c r="P12" s="52"/>
    </row>
    <row r="13" spans="1:16" ht="60" customHeight="1" x14ac:dyDescent="0.3">
      <c r="A13" s="36" t="s">
        <v>55</v>
      </c>
      <c r="B13" s="87" t="s">
        <v>110</v>
      </c>
      <c r="C13" s="88" t="s">
        <v>111</v>
      </c>
      <c r="D13" s="14">
        <v>2</v>
      </c>
      <c r="E13" s="14" t="s">
        <v>83</v>
      </c>
      <c r="F13" s="132">
        <v>1</v>
      </c>
      <c r="G13" s="181"/>
      <c r="H13" s="181"/>
      <c r="I13" s="178">
        <f>SUM(D13*12*G13)</f>
        <v>0</v>
      </c>
      <c r="J13" s="179">
        <f>SUM(D13*12*H13)</f>
        <v>0</v>
      </c>
      <c r="K13" s="132">
        <f>SUM(F13*12*G13)</f>
        <v>0</v>
      </c>
      <c r="L13" s="132">
        <f>SUM(F13*12*H13)</f>
        <v>0</v>
      </c>
      <c r="M13" s="171">
        <f>SUM(I13+K13)</f>
        <v>0</v>
      </c>
      <c r="N13" s="171">
        <f>SUM(J13+L13)</f>
        <v>0</v>
      </c>
      <c r="O13" s="52"/>
      <c r="P13" s="52"/>
    </row>
    <row r="14" spans="1:16" ht="62.25" customHeight="1" x14ac:dyDescent="0.3">
      <c r="A14" s="270" t="s">
        <v>71</v>
      </c>
      <c r="B14" s="87" t="s">
        <v>110</v>
      </c>
      <c r="C14" s="196" t="s">
        <v>112</v>
      </c>
      <c r="D14" s="14">
        <v>4</v>
      </c>
      <c r="E14" s="14" t="s">
        <v>83</v>
      </c>
      <c r="F14" s="132">
        <v>2</v>
      </c>
      <c r="G14" s="177"/>
      <c r="H14" s="177"/>
      <c r="I14" s="178">
        <f>SUM(D14*12*G14)</f>
        <v>0</v>
      </c>
      <c r="J14" s="179">
        <f t="shared" ref="J14:J20" si="0">SUM(D14*12*H14)</f>
        <v>0</v>
      </c>
      <c r="K14" s="132">
        <f t="shared" ref="K14:K20" si="1">SUM(F14*12*G14)</f>
        <v>0</v>
      </c>
      <c r="L14" s="132">
        <f t="shared" ref="L14:L20" si="2">SUM(F14*12*H14)</f>
        <v>0</v>
      </c>
      <c r="M14" s="171">
        <f t="shared" ref="M14:M20" si="3">SUM(I14+K14)</f>
        <v>0</v>
      </c>
      <c r="N14" s="171">
        <f t="shared" ref="N14:N18" si="4">SUM(J14+L14)</f>
        <v>0</v>
      </c>
      <c r="O14" s="52"/>
      <c r="P14" s="52" t="s">
        <v>84</v>
      </c>
    </row>
    <row r="15" spans="1:16" ht="69" customHeight="1" x14ac:dyDescent="0.3">
      <c r="A15" s="271"/>
      <c r="B15" s="87" t="s">
        <v>113</v>
      </c>
      <c r="C15" s="197"/>
      <c r="D15" s="14">
        <v>1</v>
      </c>
      <c r="E15" s="14" t="s">
        <v>83</v>
      </c>
      <c r="F15" s="132">
        <v>1</v>
      </c>
      <c r="G15" s="177"/>
      <c r="H15" s="177"/>
      <c r="I15" s="178">
        <f t="shared" ref="I15:I20" si="5">SUM(D15*12*G15)</f>
        <v>0</v>
      </c>
      <c r="J15" s="179">
        <f t="shared" si="0"/>
        <v>0</v>
      </c>
      <c r="K15" s="132">
        <f t="shared" si="1"/>
        <v>0</v>
      </c>
      <c r="L15" s="132">
        <f t="shared" si="2"/>
        <v>0</v>
      </c>
      <c r="M15" s="171">
        <f t="shared" si="3"/>
        <v>0</v>
      </c>
      <c r="N15" s="171">
        <f t="shared" si="4"/>
        <v>0</v>
      </c>
      <c r="O15" s="52"/>
      <c r="P15" s="52"/>
    </row>
    <row r="16" spans="1:16" ht="40.5" customHeight="1" x14ac:dyDescent="0.3">
      <c r="A16" s="270" t="s">
        <v>85</v>
      </c>
      <c r="B16" s="196" t="s">
        <v>114</v>
      </c>
      <c r="C16" s="34" t="s">
        <v>115</v>
      </c>
      <c r="D16" s="14">
        <v>1</v>
      </c>
      <c r="E16" s="273" t="s">
        <v>83</v>
      </c>
      <c r="F16" s="132">
        <v>1</v>
      </c>
      <c r="G16" s="177"/>
      <c r="H16" s="177"/>
      <c r="I16" s="178">
        <f t="shared" si="5"/>
        <v>0</v>
      </c>
      <c r="J16" s="179">
        <f t="shared" si="0"/>
        <v>0</v>
      </c>
      <c r="K16" s="132">
        <f t="shared" si="1"/>
        <v>0</v>
      </c>
      <c r="L16" s="132">
        <f t="shared" si="2"/>
        <v>0</v>
      </c>
      <c r="M16" s="171">
        <f t="shared" si="3"/>
        <v>0</v>
      </c>
      <c r="N16" s="171">
        <f t="shared" si="4"/>
        <v>0</v>
      </c>
      <c r="O16" s="52"/>
      <c r="P16" s="52"/>
    </row>
    <row r="17" spans="1:16" ht="39" customHeight="1" x14ac:dyDescent="0.3">
      <c r="A17" s="272"/>
      <c r="B17" s="246"/>
      <c r="C17" s="34" t="s">
        <v>116</v>
      </c>
      <c r="D17" s="14">
        <v>2</v>
      </c>
      <c r="E17" s="273"/>
      <c r="F17" s="132">
        <v>2</v>
      </c>
      <c r="G17" s="177"/>
      <c r="H17" s="177"/>
      <c r="I17" s="178">
        <f t="shared" si="5"/>
        <v>0</v>
      </c>
      <c r="J17" s="179">
        <f t="shared" si="0"/>
        <v>0</v>
      </c>
      <c r="K17" s="132">
        <f t="shared" si="1"/>
        <v>0</v>
      </c>
      <c r="L17" s="132">
        <f t="shared" si="2"/>
        <v>0</v>
      </c>
      <c r="M17" s="171">
        <f t="shared" si="3"/>
        <v>0</v>
      </c>
      <c r="N17" s="171">
        <f t="shared" si="4"/>
        <v>0</v>
      </c>
      <c r="O17" s="52"/>
      <c r="P17" s="52"/>
    </row>
    <row r="18" spans="1:16" ht="51" customHeight="1" x14ac:dyDescent="0.3">
      <c r="A18" s="272"/>
      <c r="B18" s="197"/>
      <c r="C18" s="34" t="s">
        <v>117</v>
      </c>
      <c r="D18" s="14">
        <v>2</v>
      </c>
      <c r="E18" s="273"/>
      <c r="F18" s="132">
        <v>2</v>
      </c>
      <c r="G18" s="177"/>
      <c r="H18" s="177"/>
      <c r="I18" s="178">
        <f>SUM(D18*12*G18)</f>
        <v>0</v>
      </c>
      <c r="J18" s="179">
        <f>SUM(D18*12*H18)</f>
        <v>0</v>
      </c>
      <c r="K18" s="132">
        <f>SUM(F18*12*G18)</f>
        <v>0</v>
      </c>
      <c r="L18" s="132">
        <f>SUM(F18*12*H18)</f>
        <v>0</v>
      </c>
      <c r="M18" s="171">
        <f t="shared" si="3"/>
        <v>0</v>
      </c>
      <c r="N18" s="171">
        <f t="shared" si="4"/>
        <v>0</v>
      </c>
      <c r="O18" s="52"/>
      <c r="P18" s="52"/>
    </row>
    <row r="19" spans="1:16" ht="74.25" customHeight="1" x14ac:dyDescent="0.3">
      <c r="A19" s="271"/>
      <c r="B19" s="87" t="s">
        <v>113</v>
      </c>
      <c r="C19" s="34" t="s">
        <v>119</v>
      </c>
      <c r="D19" s="14">
        <v>1</v>
      </c>
      <c r="E19" s="273"/>
      <c r="F19" s="132">
        <v>1</v>
      </c>
      <c r="G19" s="177"/>
      <c r="H19" s="177"/>
      <c r="I19" s="178">
        <f t="shared" si="5"/>
        <v>0</v>
      </c>
      <c r="J19" s="179">
        <f t="shared" si="0"/>
        <v>0</v>
      </c>
      <c r="K19" s="132">
        <f t="shared" si="1"/>
        <v>0</v>
      </c>
      <c r="L19" s="132">
        <f t="shared" si="2"/>
        <v>0</v>
      </c>
      <c r="M19" s="171">
        <f t="shared" si="3"/>
        <v>0</v>
      </c>
      <c r="N19" s="171">
        <f>SUM(J19+L19)</f>
        <v>0</v>
      </c>
      <c r="O19" s="52"/>
      <c r="P19" s="52"/>
    </row>
    <row r="20" spans="1:16" ht="62.25" customHeight="1" x14ac:dyDescent="0.3">
      <c r="A20" s="89" t="s">
        <v>86</v>
      </c>
      <c r="B20" s="87" t="s">
        <v>110</v>
      </c>
      <c r="C20" s="34" t="s">
        <v>118</v>
      </c>
      <c r="D20" s="14">
        <v>2</v>
      </c>
      <c r="E20" s="131" t="s">
        <v>83</v>
      </c>
      <c r="F20" s="132">
        <v>1</v>
      </c>
      <c r="G20" s="177"/>
      <c r="H20" s="177"/>
      <c r="I20" s="178">
        <f t="shared" si="5"/>
        <v>0</v>
      </c>
      <c r="J20" s="179">
        <f t="shared" si="0"/>
        <v>0</v>
      </c>
      <c r="K20" s="132">
        <f t="shared" si="1"/>
        <v>0</v>
      </c>
      <c r="L20" s="132">
        <f t="shared" si="2"/>
        <v>0</v>
      </c>
      <c r="M20" s="171">
        <f t="shared" si="3"/>
        <v>0</v>
      </c>
      <c r="N20" s="171">
        <f>SUM(J20+L20)</f>
        <v>0</v>
      </c>
      <c r="O20" s="52"/>
      <c r="P20" s="52"/>
    </row>
    <row r="21" spans="1:16" ht="50.25" customHeight="1" x14ac:dyDescent="0.3">
      <c r="A21" s="274" t="s">
        <v>87</v>
      </c>
      <c r="B21" s="275"/>
      <c r="C21" s="275"/>
      <c r="D21" s="275"/>
      <c r="E21" s="275"/>
      <c r="F21" s="275"/>
      <c r="G21" s="275"/>
      <c r="H21" s="276"/>
      <c r="I21" s="172">
        <f t="shared" ref="I21:N21" si="6">SUM(I13:I20)</f>
        <v>0</v>
      </c>
      <c r="J21" s="172">
        <f t="shared" si="6"/>
        <v>0</v>
      </c>
      <c r="K21" s="173">
        <f t="shared" si="6"/>
        <v>0</v>
      </c>
      <c r="L21" s="173">
        <f t="shared" si="6"/>
        <v>0</v>
      </c>
      <c r="M21" s="172">
        <f>SUM(M13:M20)</f>
        <v>0</v>
      </c>
      <c r="N21" s="172">
        <f t="shared" si="6"/>
        <v>0</v>
      </c>
      <c r="O21" s="52"/>
      <c r="P21" s="52"/>
    </row>
    <row r="22" spans="1:16" ht="74.25" customHeight="1" x14ac:dyDescent="0.3">
      <c r="A22" s="89" t="s">
        <v>0</v>
      </c>
      <c r="B22" s="86" t="s">
        <v>78</v>
      </c>
      <c r="C22" s="86" t="s">
        <v>79</v>
      </c>
      <c r="D22" s="174" t="s">
        <v>303</v>
      </c>
      <c r="E22" s="175" t="s">
        <v>80</v>
      </c>
      <c r="F22" s="92" t="s">
        <v>338</v>
      </c>
      <c r="G22" s="175" t="s">
        <v>81</v>
      </c>
      <c r="H22" s="175" t="s">
        <v>82</v>
      </c>
      <c r="I22" s="175" t="s">
        <v>304</v>
      </c>
      <c r="J22" s="175" t="s">
        <v>305</v>
      </c>
      <c r="K22" s="130" t="s">
        <v>306</v>
      </c>
      <c r="L22" s="130" t="s">
        <v>307</v>
      </c>
      <c r="M22" s="175" t="s">
        <v>308</v>
      </c>
      <c r="N22" s="175" t="s">
        <v>309</v>
      </c>
      <c r="O22" s="52"/>
      <c r="P22" s="52"/>
    </row>
    <row r="23" spans="1:16" ht="15.6" x14ac:dyDescent="0.3">
      <c r="A23" s="90">
        <v>1</v>
      </c>
      <c r="B23" s="91">
        <v>2</v>
      </c>
      <c r="C23" s="91">
        <v>3</v>
      </c>
      <c r="D23" s="91">
        <v>4</v>
      </c>
      <c r="E23" s="90">
        <v>5</v>
      </c>
      <c r="F23" s="90">
        <v>6</v>
      </c>
      <c r="G23" s="90">
        <v>7</v>
      </c>
      <c r="H23" s="91">
        <v>8</v>
      </c>
      <c r="I23" s="91">
        <v>9</v>
      </c>
      <c r="J23" s="90">
        <v>10</v>
      </c>
      <c r="K23" s="92">
        <v>11</v>
      </c>
      <c r="L23" s="92">
        <v>12</v>
      </c>
      <c r="M23" s="176">
        <v>13</v>
      </c>
      <c r="N23" s="176">
        <v>14</v>
      </c>
      <c r="O23" s="52"/>
      <c r="P23" s="52"/>
    </row>
    <row r="24" spans="1:16" ht="103.8" customHeight="1" x14ac:dyDescent="0.3">
      <c r="A24" s="36" t="s">
        <v>88</v>
      </c>
      <c r="B24" s="21" t="s">
        <v>89</v>
      </c>
      <c r="C24" s="34" t="s">
        <v>108</v>
      </c>
      <c r="D24" s="14">
        <v>140</v>
      </c>
      <c r="E24" s="131" t="s">
        <v>90</v>
      </c>
      <c r="F24" s="132">
        <v>70</v>
      </c>
      <c r="G24" s="177"/>
      <c r="H24" s="177"/>
      <c r="I24" s="178">
        <f>SUM(D24*G24)</f>
        <v>0</v>
      </c>
      <c r="J24" s="179">
        <f>SUM(D24*H24)</f>
        <v>0</v>
      </c>
      <c r="K24" s="130">
        <f>SUM(F24*G24)</f>
        <v>0</v>
      </c>
      <c r="L24" s="130">
        <f>SUM(F24*H24)</f>
        <v>0</v>
      </c>
      <c r="M24" s="171">
        <f>SUM(I24+K24)</f>
        <v>0</v>
      </c>
      <c r="N24" s="171">
        <f>SUM(J24+L24)</f>
        <v>0</v>
      </c>
      <c r="O24" s="52"/>
      <c r="P24" s="52"/>
    </row>
    <row r="25" spans="1:16" ht="105.6" customHeight="1" x14ac:dyDescent="0.3">
      <c r="A25" s="36" t="s">
        <v>86</v>
      </c>
      <c r="B25" s="21" t="s">
        <v>91</v>
      </c>
      <c r="C25" s="34" t="s">
        <v>108</v>
      </c>
      <c r="D25" s="14">
        <v>100</v>
      </c>
      <c r="E25" s="131" t="s">
        <v>90</v>
      </c>
      <c r="F25" s="132">
        <v>50</v>
      </c>
      <c r="G25" s="177"/>
      <c r="H25" s="177"/>
      <c r="I25" s="178">
        <f t="shared" ref="I25:I31" si="7">SUM(D25*G25)</f>
        <v>0</v>
      </c>
      <c r="J25" s="179">
        <f t="shared" ref="J25:J31" si="8">SUM(D25*H25)</f>
        <v>0</v>
      </c>
      <c r="K25" s="130">
        <f t="shared" ref="K25:K31" si="9">SUM(F25*G25)</f>
        <v>0</v>
      </c>
      <c r="L25" s="130">
        <f t="shared" ref="L25:L31" si="10">SUM(F25*H25)</f>
        <v>0</v>
      </c>
      <c r="M25" s="171">
        <f t="shared" ref="M25:M31" si="11">SUM(I25+K25)</f>
        <v>0</v>
      </c>
      <c r="N25" s="171">
        <f t="shared" ref="N25:N31" si="12">SUM(J25+L25)</f>
        <v>0</v>
      </c>
      <c r="O25" s="52"/>
      <c r="P25" s="52"/>
    </row>
    <row r="26" spans="1:16" ht="103.2" customHeight="1" x14ac:dyDescent="0.3">
      <c r="A26" s="80" t="s">
        <v>92</v>
      </c>
      <c r="B26" s="96" t="s">
        <v>93</v>
      </c>
      <c r="C26" s="34" t="s">
        <v>108</v>
      </c>
      <c r="D26" s="14">
        <v>200</v>
      </c>
      <c r="E26" s="131" t="s">
        <v>94</v>
      </c>
      <c r="F26" s="132">
        <v>100</v>
      </c>
      <c r="G26" s="177"/>
      <c r="H26" s="177"/>
      <c r="I26" s="178">
        <f t="shared" si="7"/>
        <v>0</v>
      </c>
      <c r="J26" s="179">
        <f t="shared" si="8"/>
        <v>0</v>
      </c>
      <c r="K26" s="130">
        <f t="shared" si="9"/>
        <v>0</v>
      </c>
      <c r="L26" s="130">
        <f t="shared" si="10"/>
        <v>0</v>
      </c>
      <c r="M26" s="171">
        <f t="shared" si="11"/>
        <v>0</v>
      </c>
      <c r="N26" s="171">
        <f t="shared" si="12"/>
        <v>0</v>
      </c>
      <c r="O26" s="52"/>
      <c r="P26" s="52"/>
    </row>
    <row r="27" spans="1:16" ht="101.4" customHeight="1" x14ac:dyDescent="0.3">
      <c r="A27" s="36" t="s">
        <v>95</v>
      </c>
      <c r="B27" s="34" t="s">
        <v>96</v>
      </c>
      <c r="C27" s="34" t="s">
        <v>108</v>
      </c>
      <c r="D27" s="14">
        <v>70</v>
      </c>
      <c r="E27" s="131" t="s">
        <v>94</v>
      </c>
      <c r="F27" s="132">
        <v>35</v>
      </c>
      <c r="G27" s="177"/>
      <c r="H27" s="177"/>
      <c r="I27" s="178">
        <f t="shared" si="7"/>
        <v>0</v>
      </c>
      <c r="J27" s="179">
        <f t="shared" si="8"/>
        <v>0</v>
      </c>
      <c r="K27" s="130">
        <f t="shared" si="9"/>
        <v>0</v>
      </c>
      <c r="L27" s="130">
        <f t="shared" si="10"/>
        <v>0</v>
      </c>
      <c r="M27" s="171">
        <f>SUM(I27+K27)</f>
        <v>0</v>
      </c>
      <c r="N27" s="171">
        <f t="shared" si="12"/>
        <v>0</v>
      </c>
      <c r="O27" s="52"/>
      <c r="P27" s="52"/>
    </row>
    <row r="28" spans="1:16" ht="103.2" customHeight="1" x14ac:dyDescent="0.3">
      <c r="A28" s="80" t="s">
        <v>97</v>
      </c>
      <c r="B28" s="34" t="s">
        <v>98</v>
      </c>
      <c r="C28" s="34" t="s">
        <v>108</v>
      </c>
      <c r="D28" s="14">
        <v>100</v>
      </c>
      <c r="E28" s="131">
        <v>1</v>
      </c>
      <c r="F28" s="132">
        <v>50</v>
      </c>
      <c r="G28" s="177"/>
      <c r="H28" s="177"/>
      <c r="I28" s="178">
        <f t="shared" si="7"/>
        <v>0</v>
      </c>
      <c r="J28" s="179">
        <f t="shared" si="8"/>
        <v>0</v>
      </c>
      <c r="K28" s="130">
        <f t="shared" si="9"/>
        <v>0</v>
      </c>
      <c r="L28" s="130">
        <f t="shared" si="10"/>
        <v>0</v>
      </c>
      <c r="M28" s="171">
        <f t="shared" si="11"/>
        <v>0</v>
      </c>
      <c r="N28" s="171">
        <f t="shared" si="12"/>
        <v>0</v>
      </c>
      <c r="O28" s="52"/>
      <c r="P28" s="52"/>
    </row>
    <row r="29" spans="1:16" ht="111" customHeight="1" x14ac:dyDescent="0.3">
      <c r="A29" s="36" t="s">
        <v>99</v>
      </c>
      <c r="B29" s="34" t="s">
        <v>100</v>
      </c>
      <c r="C29" s="34" t="s">
        <v>108</v>
      </c>
      <c r="D29" s="133">
        <v>100</v>
      </c>
      <c r="E29" s="134">
        <v>1</v>
      </c>
      <c r="F29" s="132">
        <v>50</v>
      </c>
      <c r="G29" s="177"/>
      <c r="H29" s="177"/>
      <c r="I29" s="178">
        <f t="shared" si="7"/>
        <v>0</v>
      </c>
      <c r="J29" s="179">
        <f t="shared" si="8"/>
        <v>0</v>
      </c>
      <c r="K29" s="130">
        <f t="shared" si="9"/>
        <v>0</v>
      </c>
      <c r="L29" s="130">
        <f t="shared" si="10"/>
        <v>0</v>
      </c>
      <c r="M29" s="171">
        <f>SUM(I29+K29)</f>
        <v>0</v>
      </c>
      <c r="N29" s="171">
        <f t="shared" si="12"/>
        <v>0</v>
      </c>
      <c r="O29" s="52"/>
      <c r="P29" s="52"/>
    </row>
    <row r="30" spans="1:16" ht="60.75" customHeight="1" x14ac:dyDescent="0.3">
      <c r="A30" s="81" t="s">
        <v>101</v>
      </c>
      <c r="B30" s="34" t="s">
        <v>93</v>
      </c>
      <c r="C30" s="46" t="s">
        <v>102</v>
      </c>
      <c r="D30" s="14">
        <v>2</v>
      </c>
      <c r="E30" s="135" t="s">
        <v>127</v>
      </c>
      <c r="F30" s="132">
        <v>1</v>
      </c>
      <c r="G30" s="180"/>
      <c r="H30" s="177"/>
      <c r="I30" s="178">
        <f t="shared" si="7"/>
        <v>0</v>
      </c>
      <c r="J30" s="179">
        <f t="shared" si="8"/>
        <v>0</v>
      </c>
      <c r="K30" s="130">
        <f t="shared" si="9"/>
        <v>0</v>
      </c>
      <c r="L30" s="130">
        <f t="shared" si="10"/>
        <v>0</v>
      </c>
      <c r="M30" s="171">
        <f t="shared" si="11"/>
        <v>0</v>
      </c>
      <c r="N30" s="171">
        <f t="shared" si="12"/>
        <v>0</v>
      </c>
      <c r="O30" s="52"/>
      <c r="P30" s="52"/>
    </row>
    <row r="31" spans="1:16" ht="74.25" customHeight="1" x14ac:dyDescent="0.3">
      <c r="A31" s="82" t="s">
        <v>104</v>
      </c>
      <c r="B31" s="46" t="s">
        <v>105</v>
      </c>
      <c r="C31" s="46" t="s">
        <v>102</v>
      </c>
      <c r="D31" s="136">
        <v>2</v>
      </c>
      <c r="E31" s="135" t="s">
        <v>103</v>
      </c>
      <c r="F31" s="132">
        <v>1</v>
      </c>
      <c r="G31" s="180"/>
      <c r="H31" s="177"/>
      <c r="I31" s="178">
        <f t="shared" si="7"/>
        <v>0</v>
      </c>
      <c r="J31" s="179">
        <f t="shared" si="8"/>
        <v>0</v>
      </c>
      <c r="K31" s="130">
        <f t="shared" si="9"/>
        <v>0</v>
      </c>
      <c r="L31" s="130">
        <f t="shared" si="10"/>
        <v>0</v>
      </c>
      <c r="M31" s="171">
        <f t="shared" si="11"/>
        <v>0</v>
      </c>
      <c r="N31" s="171">
        <f t="shared" si="12"/>
        <v>0</v>
      </c>
      <c r="O31" s="52"/>
      <c r="P31" s="52"/>
    </row>
    <row r="32" spans="1:16" ht="42" customHeight="1" x14ac:dyDescent="0.3">
      <c r="A32" s="261" t="s">
        <v>106</v>
      </c>
      <c r="B32" s="262"/>
      <c r="C32" s="262"/>
      <c r="D32" s="262"/>
      <c r="E32" s="262"/>
      <c r="F32" s="262"/>
      <c r="G32" s="262"/>
      <c r="H32" s="263"/>
      <c r="I32" s="171">
        <f t="shared" ref="I32:N32" si="13">SUM(I24:I31)</f>
        <v>0</v>
      </c>
      <c r="J32" s="171">
        <f t="shared" si="13"/>
        <v>0</v>
      </c>
      <c r="K32" s="182">
        <f t="shared" si="13"/>
        <v>0</v>
      </c>
      <c r="L32" s="182">
        <f t="shared" si="13"/>
        <v>0</v>
      </c>
      <c r="M32" s="171">
        <f t="shared" si="13"/>
        <v>0</v>
      </c>
      <c r="N32" s="171">
        <f t="shared" si="13"/>
        <v>0</v>
      </c>
      <c r="O32" s="52"/>
      <c r="P32" s="52"/>
    </row>
    <row r="33" spans="1:16" ht="45" customHeight="1" x14ac:dyDescent="0.3">
      <c r="A33" s="266" t="s">
        <v>310</v>
      </c>
      <c r="B33" s="267"/>
      <c r="C33" s="267"/>
      <c r="D33" s="267"/>
      <c r="E33" s="267"/>
      <c r="F33" s="267"/>
      <c r="G33" s="267"/>
      <c r="H33" s="268"/>
      <c r="I33" s="183">
        <f t="shared" ref="I33:N33" si="14">SUM(I21+I32)</f>
        <v>0</v>
      </c>
      <c r="J33" s="183">
        <f t="shared" si="14"/>
        <v>0</v>
      </c>
      <c r="K33" s="184">
        <f t="shared" si="14"/>
        <v>0</v>
      </c>
      <c r="L33" s="184">
        <f t="shared" si="14"/>
        <v>0</v>
      </c>
      <c r="M33" s="183">
        <f t="shared" si="14"/>
        <v>0</v>
      </c>
      <c r="N33" s="183">
        <f t="shared" si="14"/>
        <v>0</v>
      </c>
      <c r="O33" s="52"/>
      <c r="P33" s="52"/>
    </row>
    <row r="34" spans="1:16" ht="51" customHeight="1" x14ac:dyDescent="0.3">
      <c r="A34" s="99"/>
      <c r="B34" s="99"/>
      <c r="C34" s="99"/>
      <c r="D34" s="99"/>
      <c r="E34" s="99"/>
      <c r="F34" s="99"/>
      <c r="G34" s="99"/>
      <c r="H34" s="99"/>
      <c r="I34" s="79"/>
      <c r="J34" s="79"/>
      <c r="M34" s="79"/>
      <c r="N34" s="79"/>
      <c r="O34" s="52"/>
      <c r="P34" s="52"/>
    </row>
  </sheetData>
  <mergeCells count="14">
    <mergeCell ref="A33:H33"/>
    <mergeCell ref="B9:N9"/>
    <mergeCell ref="A14:A15"/>
    <mergeCell ref="C14:C15"/>
    <mergeCell ref="A16:A19"/>
    <mergeCell ref="B16:B18"/>
    <mergeCell ref="E16:E19"/>
    <mergeCell ref="A21:H21"/>
    <mergeCell ref="M1:N1"/>
    <mergeCell ref="L3:N3"/>
    <mergeCell ref="B10:C10"/>
    <mergeCell ref="A32:H32"/>
    <mergeCell ref="A6:N6"/>
    <mergeCell ref="A7:N7"/>
  </mergeCells>
  <pageMargins left="0.70866141732283472" right="0.70866141732283472" top="0.94488188976377963" bottom="0.74803149606299213" header="0.31496062992125984" footer="0.31496062992125984"/>
  <pageSetup paperSize="9" scale="50" fitToHeight="0" orientation="landscape" r:id="rId1"/>
  <headerFooter>
    <oddFooter>&amp;CCZĘŚĆ VI 
22WOG-ZP.2712.60.2024/R/151/2600/U/PN</oddFooter>
  </headerFooter>
  <rowBreaks count="1" manualBreakCount="1">
    <brk id="21" max="13" man="1"/>
  </rowBreaks>
  <colBreaks count="1" manualBreakCount="1">
    <brk id="1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75363F46-4CBC-42BE-9B26-AE61F929DBC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6</vt:i4>
      </vt:variant>
    </vt:vector>
  </HeadingPairs>
  <TitlesOfParts>
    <vt:vector size="12" baseType="lpstr">
      <vt:lpstr>CZĘŚĆ I </vt:lpstr>
      <vt:lpstr>CZĘŚĆ II</vt:lpstr>
      <vt:lpstr>CZĘŚĆ III </vt:lpstr>
      <vt:lpstr>CZĘŚĆ IV </vt:lpstr>
      <vt:lpstr>CZĘŚĆ V</vt:lpstr>
      <vt:lpstr>CZĘŚĆ  VI</vt:lpstr>
      <vt:lpstr>'CZĘŚĆ  VI'!Obszar_wydruku</vt:lpstr>
      <vt:lpstr>'CZĘŚĆ I '!Obszar_wydruku</vt:lpstr>
      <vt:lpstr>'CZĘŚĆ II'!Obszar_wydruku</vt:lpstr>
      <vt:lpstr>'CZĘŚĆ III '!Obszar_wydruku</vt:lpstr>
      <vt:lpstr>'CZĘŚĆ IV '!Obszar_wydruku</vt:lpstr>
      <vt:lpstr>'CZĘŚĆ V'!Obszar_wydruku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Rutkowska Ewa</dc:creator>
  <cp:lastModifiedBy>Rutkowska Ewa</cp:lastModifiedBy>
  <cp:lastPrinted>2024-10-15T12:40:14Z</cp:lastPrinted>
  <dcterms:created xsi:type="dcterms:W3CDTF">2024-09-19T04:14:16Z</dcterms:created>
  <dcterms:modified xsi:type="dcterms:W3CDTF">2024-10-16T05:09:20Z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a5dee0b3-5461-4bd7-bf70-5e90c60dc096</vt:lpwstr>
  </property>
  <property fmtid="{D5CDD505-2E9C-101B-9397-08002B2CF9AE}" pid="3" name="bjSaver">
    <vt:lpwstr>Go9bO1OLLaNo2pb/LRc2+0JnTVYB48xr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