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ZETARGI\2025\powyżej 130 tys\1_361.04. Rozbudowa DW 255\4. Platforma\"/>
    </mc:Choice>
  </mc:AlternateContent>
  <xr:revisionPtr revIDLastSave="0" documentId="13_ncr:1_{173052B3-E727-48D2-B260-4993128EB9C0}" xr6:coauthVersionLast="47" xr6:coauthVersionMax="47" xr10:uidLastSave="{00000000-0000-0000-0000-000000000000}"/>
  <bookViews>
    <workbookView xWindow="-120" yWindow="-16320" windowWidth="29040" windowHeight="15720" activeTab="5" xr2:uid="{25807479-9AB7-44B7-A992-8C2730203767}"/>
  </bookViews>
  <sheets>
    <sheet name="ZZK" sheetId="2" r:id="rId1"/>
    <sheet name="Branża drogowa" sheetId="3" r:id="rId2"/>
    <sheet name="Branża sanitarna" sheetId="8" r:id="rId3"/>
    <sheet name="Branża teletechniczna" sheetId="6" r:id="rId4"/>
    <sheet name="Branża elektryczna" sheetId="4" r:id="rId5"/>
    <sheet name="Branża zieleni" sheetId="7" r:id="rId6"/>
  </sheets>
  <definedNames>
    <definedName name="_xlnm._FilterDatabase" localSheetId="3" hidden="1">'Branża teletechniczna'!$A$8:$U$63</definedName>
    <definedName name="_xlnm.Print_Area" localSheetId="2">'Branża sanitarna'!$A$1:$G$64</definedName>
    <definedName name="_xlnm.Print_Area" localSheetId="5">'Branża zieleni'!$A$1:$G$35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7" l="1"/>
  <c r="G28" i="7"/>
  <c r="G29" i="7"/>
  <c r="G30" i="7"/>
  <c r="G31" i="7"/>
  <c r="G26" i="7"/>
  <c r="G15" i="7"/>
  <c r="G16" i="7"/>
  <c r="G17" i="7"/>
  <c r="G18" i="7"/>
  <c r="G19" i="7"/>
  <c r="G20" i="7"/>
  <c r="G21" i="7"/>
  <c r="G22" i="7"/>
  <c r="G23" i="7"/>
  <c r="G14" i="7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8" i="4"/>
  <c r="G12" i="6"/>
  <c r="G13" i="6"/>
  <c r="G15" i="6"/>
  <c r="G16" i="6"/>
  <c r="G17" i="6"/>
  <c r="G18" i="6"/>
  <c r="G19" i="6"/>
  <c r="G21" i="6"/>
  <c r="G22" i="6"/>
  <c r="G23" i="6"/>
  <c r="G24" i="6"/>
  <c r="G25" i="6"/>
  <c r="G27" i="6"/>
  <c r="G28" i="6"/>
  <c r="G31" i="6"/>
  <c r="G32" i="6"/>
  <c r="G33" i="6"/>
  <c r="G34" i="6"/>
  <c r="G35" i="6"/>
  <c r="G36" i="6"/>
  <c r="G37" i="6"/>
  <c r="G39" i="6"/>
  <c r="G40" i="6"/>
  <c r="G41" i="6"/>
  <c r="G42" i="6"/>
  <c r="G43" i="6"/>
  <c r="G44" i="6"/>
  <c r="G45" i="6"/>
  <c r="G47" i="6"/>
  <c r="G48" i="6"/>
  <c r="G49" i="6"/>
  <c r="G51" i="6"/>
  <c r="G52" i="6"/>
  <c r="G53" i="6"/>
  <c r="G54" i="6"/>
  <c r="G55" i="6"/>
  <c r="G56" i="6"/>
  <c r="G57" i="6"/>
  <c r="G58" i="6"/>
  <c r="G60" i="6"/>
  <c r="G61" i="6"/>
  <c r="G62" i="6"/>
  <c r="G11" i="6"/>
  <c r="G61" i="8"/>
  <c r="G60" i="8"/>
  <c r="G59" i="8"/>
  <c r="G58" i="8"/>
  <c r="G57" i="8"/>
  <c r="G50" i="8"/>
  <c r="G51" i="8"/>
  <c r="G52" i="8"/>
  <c r="G53" i="8"/>
  <c r="G54" i="8"/>
  <c r="G55" i="8"/>
  <c r="G49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11" i="8"/>
  <c r="G153" i="3"/>
  <c r="G152" i="3"/>
  <c r="G149" i="3"/>
  <c r="G146" i="3"/>
  <c r="G144" i="3"/>
  <c r="G143" i="3"/>
  <c r="G141" i="3"/>
  <c r="G138" i="3"/>
  <c r="G139" i="3"/>
  <c r="G137" i="3"/>
  <c r="G134" i="3"/>
  <c r="G132" i="3"/>
  <c r="G131" i="3"/>
  <c r="G129" i="3"/>
  <c r="G123" i="3"/>
  <c r="G124" i="3"/>
  <c r="G125" i="3"/>
  <c r="G126" i="3"/>
  <c r="G127" i="3"/>
  <c r="G122" i="3"/>
  <c r="G119" i="3"/>
  <c r="G120" i="3"/>
  <c r="G118" i="3"/>
  <c r="G115" i="3"/>
  <c r="G112" i="3"/>
  <c r="G110" i="3"/>
  <c r="G109" i="3"/>
  <c r="G108" i="3"/>
  <c r="G106" i="3"/>
  <c r="G103" i="3"/>
  <c r="G104" i="3"/>
  <c r="G102" i="3"/>
  <c r="G100" i="3"/>
  <c r="G98" i="3"/>
  <c r="G96" i="3"/>
  <c r="G93" i="3"/>
  <c r="G91" i="3"/>
  <c r="G90" i="3"/>
  <c r="G88" i="3"/>
  <c r="G87" i="3"/>
  <c r="G85" i="3"/>
  <c r="G84" i="3"/>
  <c r="G83" i="3"/>
  <c r="G82" i="3"/>
  <c r="G80" i="3"/>
  <c r="G79" i="3"/>
  <c r="G78" i="3"/>
  <c r="G74" i="3"/>
  <c r="G76" i="3"/>
  <c r="G73" i="3"/>
  <c r="G71" i="3"/>
  <c r="G70" i="3"/>
  <c r="G69" i="3"/>
  <c r="G67" i="3"/>
  <c r="G61" i="3"/>
  <c r="G62" i="3"/>
  <c r="G63" i="3"/>
  <c r="G64" i="3"/>
  <c r="G60" i="3"/>
  <c r="G57" i="3"/>
  <c r="G55" i="3"/>
  <c r="G52" i="3"/>
  <c r="G23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9" i="3"/>
  <c r="G40" i="3"/>
  <c r="G41" i="3"/>
  <c r="G42" i="3"/>
  <c r="G43" i="3"/>
  <c r="G44" i="3"/>
  <c r="G45" i="3"/>
  <c r="G46" i="3"/>
  <c r="G47" i="3"/>
  <c r="G48" i="3"/>
  <c r="G49" i="3"/>
  <c r="G50" i="3"/>
  <c r="G22" i="3"/>
  <c r="G20" i="3"/>
  <c r="G18" i="3"/>
  <c r="G16" i="3"/>
  <c r="E156" i="3"/>
  <c r="G156" i="3" s="1"/>
  <c r="E75" i="3"/>
  <c r="G75" i="3" s="1"/>
  <c r="E38" i="3"/>
  <c r="G38" i="3" s="1"/>
  <c r="E24" i="3"/>
  <c r="G24" i="3" s="1"/>
  <c r="G32" i="7" l="1"/>
  <c r="D18" i="2" s="1"/>
  <c r="G63" i="6"/>
  <c r="D16" i="2" s="1"/>
  <c r="G62" i="8"/>
  <c r="G157" i="3"/>
  <c r="D14" i="2" s="1"/>
  <c r="G26" i="4"/>
  <c r="D17" i="2" s="1"/>
  <c r="D15" i="2" l="1"/>
  <c r="D20" i="2" s="1"/>
  <c r="D19" i="2" l="1"/>
  <c r="D21" i="2"/>
  <c r="D22" i="2" s="1"/>
</calcChain>
</file>

<file path=xl/sharedStrings.xml><?xml version="1.0" encoding="utf-8"?>
<sst xmlns="http://schemas.openxmlformats.org/spreadsheetml/2006/main" count="1318" uniqueCount="712">
  <si>
    <t>Zamawiający:</t>
  </si>
  <si>
    <t xml:space="preserve">Nazwa zadania: </t>
  </si>
  <si>
    <t>Lokalizacja inwestycji:</t>
  </si>
  <si>
    <t>Przedstawiciel Zamawiającego:</t>
  </si>
  <si>
    <t>LP.</t>
  </si>
  <si>
    <t>Opis</t>
  </si>
  <si>
    <t xml:space="preserve">Wartość netto </t>
  </si>
  <si>
    <t>Branża sanitarna</t>
  </si>
  <si>
    <t>Branża teletechniczna</t>
  </si>
  <si>
    <t>Branża elektyczna</t>
  </si>
  <si>
    <t>Branża zieleni</t>
  </si>
  <si>
    <t>SUMA:</t>
  </si>
  <si>
    <t>Branża drogowa oraz organizacji ruchu docelowego i czasowego</t>
  </si>
  <si>
    <t>Województwo Kujawsko - Pomorskie</t>
  </si>
  <si>
    <t>pl. Teatralny 2</t>
  </si>
  <si>
    <t>87-100 Toruń</t>
  </si>
  <si>
    <t>Zarząd Dróg Wojewódzkich w Bydgoszczy</t>
  </si>
  <si>
    <t>ul. Dworcowa 80</t>
  </si>
  <si>
    <t>85-010 Bydgoszcz</t>
  </si>
  <si>
    <t>Rozbudowa drogi wojewódzkiej nr 255 Pakość - Strzelno od km 2+220 do km 21+910, odc. Rzadkwin - Bławaty od km 18+910 do km 21+910, dł.3,000 km</t>
  </si>
  <si>
    <t>Rzadkwin - Bławaty - od km 18+910 do km 21+910, dł. 3,000 km</t>
  </si>
  <si>
    <t>BRANŻA DROGOWA - TOM III.1</t>
  </si>
  <si>
    <t>PROJEKT STAŁEJ ORGANIZACJI RUCHU - TOM III.5</t>
  </si>
  <si>
    <t>PROJEKT CZASOWEJ ORGANIZACJI RUCHU - TOM III.6</t>
  </si>
  <si>
    <t>Lp.</t>
  </si>
  <si>
    <t>Podstawy</t>
  </si>
  <si>
    <t>Jm</t>
  </si>
  <si>
    <t>Ilość</t>
  </si>
  <si>
    <t>Cena jednostkowa</t>
  </si>
  <si>
    <t>Wartość</t>
  </si>
  <si>
    <t>D 01.00.00</t>
  </si>
  <si>
    <t>ROBOTY PRZYGOTOWAWCZE</t>
  </si>
  <si>
    <t>*</t>
  </si>
  <si>
    <t>1.1</t>
  </si>
  <si>
    <t>D 01.01.01
45111000-8</t>
  </si>
  <si>
    <t>ODTWORZENIE (WYZNACZENIE) TRASY I PUNKTÓW WYSOKOŚCIOWYCH
CPV: Roboty w zakresie burzenia, roboty ziemne</t>
  </si>
  <si>
    <t>1.1.1</t>
  </si>
  <si>
    <t>Odtworzenie trasy i punktów wysokościowych w terenie równinnym</t>
  </si>
  <si>
    <t>km</t>
  </si>
  <si>
    <t>1.2</t>
  </si>
  <si>
    <t>D 01.01.01b
45111000-8</t>
  </si>
  <si>
    <t>WYNIESIENIE I STABILIZACJA GRANIC PASA DROGOWEGO
CPV: Roboty w zakresie burzenia, roboty ziemne</t>
  </si>
  <si>
    <t>1.2.1</t>
  </si>
  <si>
    <t>Wyniesienie i zastabilizowanie słupków pasa drogowego</t>
  </si>
  <si>
    <t>szt.</t>
  </si>
  <si>
    <t>1.3</t>
  </si>
  <si>
    <t>D 01.02.02
45112000-5</t>
  </si>
  <si>
    <t>ZDJĘCIE WARSTWY ZIEMI URODZAJNEJ
CPV: Roboty w zakresie usuwania gleby</t>
  </si>
  <si>
    <t>1.3.1</t>
  </si>
  <si>
    <t>Mechaniczne usunięcie ziemi urodzajnej z darniną oraz wywozem na składowisko Wykonawcy wraz z utylizacją</t>
  </si>
  <si>
    <t>1.4</t>
  </si>
  <si>
    <t>D 01.02.04
45111000-8</t>
  </si>
  <si>
    <t>ROZBIÓRKA ELEMENTÓW DRÓG, OGRODZEŃ I PRZEPUSTÓW
CPV: Roboty w zakresie burzenia, roboty ziemne</t>
  </si>
  <si>
    <t>1.4.1</t>
  </si>
  <si>
    <t>Rozebranie nawierzchni bitumicznej jezdni, gr. do 7 cm z wywozem na składowisko Wykonawcy - materiał przeznaczony do ponownego wbudowania w nową konstrukcję</t>
  </si>
  <si>
    <t>1.4.2</t>
  </si>
  <si>
    <t>Rozebranie nawierzchni bitumicznej jezdni, gr. od 7 do 16 cm z wywozem na składowisko Wykonawcy - materiał przeznaczony do ponownego wbudowania w nową konstrukcję</t>
  </si>
  <si>
    <t>1.4.3</t>
  </si>
  <si>
    <t>Rozebranie nawierzchni bitumicznej jezdni, gr. od 16 do 20 cm z wywozem na składowisko Wykonawcy - materiał przeznaczony do ponownego wbudowania w nową konstrukcję</t>
  </si>
  <si>
    <t>1.4.4</t>
  </si>
  <si>
    <t>Rozebranie podbudowy brukowej o gr. do 10 cm z wywozem na składowisko Wykonawcy wraz z utylizacją</t>
  </si>
  <si>
    <t>1.4.5</t>
  </si>
  <si>
    <t>Rozebranie podbudowy brukowej o gr. od 10 do 21,5 cm z wywozem na składowisko Wykonawcy wraz z utylizacją</t>
  </si>
  <si>
    <t>1.4.6</t>
  </si>
  <si>
    <t>Rozebranie podbudowy z kruszywa  o gr. do 6 cm z wywozem na składowisko Wykonawcy wraz z utylizacją</t>
  </si>
  <si>
    <t>1.4.7</t>
  </si>
  <si>
    <t>Rozebranie podbudowy z kruszywa  o gr. od 6 do 12 cm z wywozem na składowisko Wykonawcy wraz z utylizacją</t>
  </si>
  <si>
    <t>1.4.8</t>
  </si>
  <si>
    <t>Rozebranie podbudowy z kruszywa  o gr. od 12 do 18 cm z wywozem na składowisko Wykonawcy wraz z utylizacją</t>
  </si>
  <si>
    <t>1.4.9</t>
  </si>
  <si>
    <t>Rozebranie podbudowy z kruszywa stabilizowanego cementem  o gr. do 5 cm z wywozem na składowisko Wykonawcy wraz z utylizacją</t>
  </si>
  <si>
    <t>1.4.10</t>
  </si>
  <si>
    <t>Rozebranie podbudowy z kruszywa stabilizowanego cementem  o gr. 7,5 cm z wywozem na składowisko Wykonawcy wraz z utylizacją</t>
  </si>
  <si>
    <t>1.4.11</t>
  </si>
  <si>
    <t>Rozebranie podbudowy z kruszywa stabilizowanego cementem  o gr. 17 cm z wywozem na składowisko Wykonawcy wraz z utylizacją</t>
  </si>
  <si>
    <t>1.4.12</t>
  </si>
  <si>
    <t>Rozebranie nawierzchni z kruszywa o gr 20 cm  z wywozem na składowisko Wykonawcy wraz z utylizacją</t>
  </si>
  <si>
    <t>1.4.13</t>
  </si>
  <si>
    <t>Rozebranie nawierzchni zjazdów gruntowo - żużlowych gr. 10 cm z wywozem na składowisko Wykonawcy wraz z utylizacją</t>
  </si>
  <si>
    <t>1.4.14</t>
  </si>
  <si>
    <t>Rozebranie nawierzchni bitumicznych zjazdów, gr. 15 cm z wywozem na składowisko Wykonawcy - materiał przeznaczony do ponownego wbudowania w nową konstrukcję</t>
  </si>
  <si>
    <t>1.4.15</t>
  </si>
  <si>
    <t>Rozebranie nawierzchni z płyt ażurowych z wywozem na składowisko Wykonawcy wraz z utylizacją</t>
  </si>
  <si>
    <t>1.4.16</t>
  </si>
  <si>
    <t>Rozebranie nawierzchni z płyt betonowych z wywozem na składowisko Wykonawcy wraz z utylizacją</t>
  </si>
  <si>
    <t>1.4.17</t>
  </si>
  <si>
    <t>Rozebranie podbudowy z kruszywa gr. 10 cm z wywozem na składowisko Wykonawcy wraz z utylizacją</t>
  </si>
  <si>
    <t>1.4.18</t>
  </si>
  <si>
    <t>Rozebranie poboczy z kruszywa o gr. 10 cm z wywozem na składowisko Wykonawcy wraz z utylizacją</t>
  </si>
  <si>
    <t>1.4.19</t>
  </si>
  <si>
    <t>Rozbebranie wiat przystankowych wraz z wywozem na składowisko Wykonawcy wraz z utylizacją</t>
  </si>
  <si>
    <t>1.4.20</t>
  </si>
  <si>
    <t>Rozbiórka murków oporowych na przepustach  wraz z wywozem na składowisko Wykonawcy wraz z utylizacją</t>
  </si>
  <si>
    <t>1.4.21</t>
  </si>
  <si>
    <t>Rozbiórka przepustów pod zjazdami do przyległych nieruchomości ⌀300 - 500  wraz z wywozem na składowisko Wykonawcy wraz z utylizacją</t>
  </si>
  <si>
    <t>m</t>
  </si>
  <si>
    <t>1.4.22</t>
  </si>
  <si>
    <t>Rozbiórka istniejących dwóch bram dwuskrzydłowych stalowych o łącznej szerokości 16,25 na fundamencie beotnowym z wywozem na składowisko Wykonawcy wraz z utylizacją</t>
  </si>
  <si>
    <t>1.4.23</t>
  </si>
  <si>
    <t>Rozbiórka istniejącej bramy dwuskrzydłowej stalowych wraz z furtką o łącznej szerokości 6,40 na fundamencie beotnowym z wywozem na składowisko Wykonawcy wraz z utylizacją</t>
  </si>
  <si>
    <t>1.4.24</t>
  </si>
  <si>
    <t>Rozebranie istniejącego ogrodzenia z siatki na słupkach metalowych z fundamentem betonowym z wywozem na składowisko Wykonawcy wraz z utylizacją</t>
  </si>
  <si>
    <t>1.4.25</t>
  </si>
  <si>
    <t>Rozebranie istniejacego ogrodzenia z płyt betonowych na słupkach betonowych z fundamentem betonowym z wywozem na składowisko Wykonawcy wraz z utylizacją</t>
  </si>
  <si>
    <t>1.4.26</t>
  </si>
  <si>
    <t>Rozebranie istniejącego ogrodzenia panelowego (stalowego) z podmurówką i słupkami kamiennymi na fundamencie betonowym z wywozem na składowisko Wykonawcy wraz z utylizacją</t>
  </si>
  <si>
    <t>1.4.27</t>
  </si>
  <si>
    <t>Rozebranie istniejącego ogrodzenia panelowego (stalowego) z podmurówką i słupkami klinkierowymi na fundamencie betonowym z wywozem na składowisko Wykonawcy wraz z utylizacją</t>
  </si>
  <si>
    <t>1.4.28</t>
  </si>
  <si>
    <t>Rozebranie istniejącego ogrodzenia panelowego (stalowego) z podmurówką i słupkami betonowymi na fundamencie betonowym z wywozem na składowisko Wykonawcy wraz z utylizacją</t>
  </si>
  <si>
    <t>1.4.29</t>
  </si>
  <si>
    <t>Rozbiórka istniejącej bramy stalowej dwuskrzydłowej wraz z furtką i słupkami betonowymi o łącznej szerokości 4,80 na fundamencie beotnowym z wywozem na składowisko Wykonawcy wraz z utylizacją</t>
  </si>
  <si>
    <t>1.5</t>
  </si>
  <si>
    <t>REGULACJA URZĄDZEŃ INRASTRUKTURY PODZIEMNEJ
CPV: Roboty w zakresie rozbiórek, przygotowania oraz oczyszczenia terenu pod budowę</t>
  </si>
  <si>
    <t>1.5.1</t>
  </si>
  <si>
    <t>Regulacja zaworów wodociągowych</t>
  </si>
  <si>
    <t>D 02.00.00</t>
  </si>
  <si>
    <t>ROBOTY ZIEMNE</t>
  </si>
  <si>
    <t>2.1</t>
  </si>
  <si>
    <t>D 02.01.01
45111000-8</t>
  </si>
  <si>
    <t>WYKONANIE WYKOPÓW W GRUNTACH I-V KATEGORII
CPV: Roboty w zakresie burzenia, roboty ziemne</t>
  </si>
  <si>
    <t>2.1.1</t>
  </si>
  <si>
    <t>Wykonanie wykopów z wywozem i utylizacją na składowisko wykonawcy</t>
  </si>
  <si>
    <t>2.2</t>
  </si>
  <si>
    <t>D 02.03.01
45111000-8</t>
  </si>
  <si>
    <t>WYKONANIE NASYPÓW
CPV: Roboty w zakresie burzenia, roboty ziemne</t>
  </si>
  <si>
    <t>2.2.1</t>
  </si>
  <si>
    <t>Formowanie nasypów z  zakupem i dowozem wraz z zagęszczeniem</t>
  </si>
  <si>
    <t>D 03.00.00</t>
  </si>
  <si>
    <t>ODWODNIENIE KORPUSU DROGOWEGO</t>
  </si>
  <si>
    <t>3.1</t>
  </si>
  <si>
    <t>D 03.00.01
45233000-9</t>
  </si>
  <si>
    <t>PRZEPUSTY POD KORONĄ DROGI I ZJAZDAMI
CPV: Roboty budowlane w zakresie robót inżynieryjnych</t>
  </si>
  <si>
    <t>3.1.1</t>
  </si>
  <si>
    <t>Wykonanie przepustów pod zjazdami z rur PEHD karbowanych ⌀400 osadzonych na podsypce piaskowej gr. 15cm usytuowanych na fundamencie kruszywowym z mieszanki niezwiązanej z kruszywem 0/31,5mm gr. 20 cm i warstwie mrozoochronnej z mieszanki związanej spoiwem hudraulicznym C1,5/2, gr. 30 cm, oraz zasypki żwirowo - piaskowej</t>
  </si>
  <si>
    <t>mb</t>
  </si>
  <si>
    <t>3.1.2</t>
  </si>
  <si>
    <t>Wykonanie przepustów pod jezdnią i przyszłą drogą dla pieszych i rowerów rur PEHD karbowanych  ⌀800 osadzonych na podsypce piaskowej gr. 15cm usytuowanych na fundamencie kruszywowym z mieszanki niezwiązanej z kruszywem 0/31,5mm gr. 30 cm i warstwie ulepszonego podłoża z mieszanki związanej spoiwem hydraulicznym C0,4/05 gr. 25 cm, oraz zasypki żwirowo - piaskowej</t>
  </si>
  <si>
    <t>3.1.3</t>
  </si>
  <si>
    <t>Wykonanie przepustu pod zjazdami o długości 104,70 z rury PEHD karbowanej ⌀400 wraz z dwiemia studniami połączeniowymi betonowymi ⌀1400 i osadnikiem na wlocie przepustu. Przepust wraz z studniami osadzony na podsypce piaskowej gr. 15cm usytuowany na fundamencie kruszywowym z mieszanki niezwiązanej z kruszywem 0/31,5mm gr. 20 cm i warstwie mrozoochronnej z mieszanki związanej spoiwem hudraulicznym C1,5/2, gr. 30 cm, oraz zasypki żwirowo - piaskowej</t>
  </si>
  <si>
    <t>kpl.</t>
  </si>
  <si>
    <t>3.1.4</t>
  </si>
  <si>
    <t>Umocnienie wlotu i wylotu przepustu zabrukiem z kamienia polnego na podbudowie z betonu C8/10 gr. 10 cm</t>
  </si>
  <si>
    <t>3.1.5</t>
  </si>
  <si>
    <t>Umocnienie wlotu i wylotu przepustu geokratą</t>
  </si>
  <si>
    <t>D 04.00.00</t>
  </si>
  <si>
    <t>PODBUDOWY</t>
  </si>
  <si>
    <t>4.1</t>
  </si>
  <si>
    <t>D 04.01.01
45111000-8</t>
  </si>
  <si>
    <t>PROFILOWANIE I ZAGĘSZCZANIE PODŁOŻA
CPV: Roboty w zakresie burzenia, roboty ziemne</t>
  </si>
  <si>
    <t>4.1.1</t>
  </si>
  <si>
    <t>Profilowanie i zagęszczenie podłoża pod warstwy konstrukcyjne</t>
  </si>
  <si>
    <t>4.2</t>
  </si>
  <si>
    <t>D 04.02.01a
45233000-9</t>
  </si>
  <si>
    <t>WARSTWA ODCINAJĄCA Z GEOWŁÓKNINY
CPV: Roboty w zakresie konstruowania, fundamentowania oraz wykonywania nawierzchni autostrad, dróg</t>
  </si>
  <si>
    <t>4.2.1</t>
  </si>
  <si>
    <t>Wykonanie warstwy filtracyjnej z piasku grubego, gr. 10 cm</t>
  </si>
  <si>
    <t>4.2.2</t>
  </si>
  <si>
    <t>Wykonanie warstwy filtracyjnej z żwiru płukanego 2/8mm, gr. 10 cm</t>
  </si>
  <si>
    <t>4.2.3</t>
  </si>
  <si>
    <t>Ułożenie geowłókniny filtracyjnej</t>
  </si>
  <si>
    <t>4.3</t>
  </si>
  <si>
    <t>D 04.03.01a
45111000-8</t>
  </si>
  <si>
    <t>OCZYSZCZENIE I SKROPIENIE WARSTW KONSTRUKCYJNYCH
CPV: Roboty w zakresie burzenia, roboty ziemne</t>
  </si>
  <si>
    <t>4.3.1</t>
  </si>
  <si>
    <t>Oczyszczenie warstw konstrukcyjnych - warstwy niebitumiczne</t>
  </si>
  <si>
    <t>4.3.2</t>
  </si>
  <si>
    <t>Oczyszczenie warstw konstrukcyjnych - warstwy bitumiczne</t>
  </si>
  <si>
    <t>4.3.3</t>
  </si>
  <si>
    <t>Skropienie warstw konstrukcyjnych emulsją asfaltową</t>
  </si>
  <si>
    <t>4.3.4</t>
  </si>
  <si>
    <t>Wypełnienie emulsją styku pomiędzy jezdnią a krawędzią zjazdu</t>
  </si>
  <si>
    <t>4.4</t>
  </si>
  <si>
    <t>D 04.04.02
45233000-9</t>
  </si>
  <si>
    <t>PODBUDOWA Z KRUSZYWA ŁAMANEGO STABILIZOWANEGO MECHANICZNIE
CPV: Roboty w zakresie konstruowania, fundamentowania oraz wykonywania nawierzchni autostrad, dróg</t>
  </si>
  <si>
    <t>4.4.1</t>
  </si>
  <si>
    <t>4.4.2</t>
  </si>
  <si>
    <t>4.4.3</t>
  </si>
  <si>
    <t>4.5</t>
  </si>
  <si>
    <t>D 04.05.01
45233000-9</t>
  </si>
  <si>
    <t>PODBUDOWA, WARSTWA MROZOOCHRONNA I WARSTWA ULEPSZONEGO PODŁOŻA Z MIESZANKI ZWIĄZANEJ CEMENTEM
CPV: Roboty w zakresie konstruowania, fundamentowania oraz wykonywania nawierzchni autostrad, dróg</t>
  </si>
  <si>
    <t>4.5.1</t>
  </si>
  <si>
    <t>4.5.2</t>
  </si>
  <si>
    <t>4.5.3</t>
  </si>
  <si>
    <t>4.5.4</t>
  </si>
  <si>
    <t>4.6</t>
  </si>
  <si>
    <t>D 04.06.01
45233000-9</t>
  </si>
  <si>
    <t>PODBUDOWA BETONOWA
CPV: Roboty w zakresie konstruowania, fundamentowania oraz wykonywania nawierzchni autostrad, dróg</t>
  </si>
  <si>
    <t>4.6.1</t>
  </si>
  <si>
    <t>Wykonanie podbudowy z betonu C16/20 gr. 20 cm</t>
  </si>
  <si>
    <t>4.6.2</t>
  </si>
  <si>
    <t>Wykonanie podbudowy z betonu C16/20 gr. 25 cm</t>
  </si>
  <si>
    <t>4.7</t>
  </si>
  <si>
    <t>D 04.07.01
45233000-9</t>
  </si>
  <si>
    <t>PODBUDOWA Z BETONU ASFALTOWEGO
CPV: Roboty w zakresie konstruowania, fundamentowania oraz wykonywania nawierzchni autostrad, dróg</t>
  </si>
  <si>
    <t>4.7.1</t>
  </si>
  <si>
    <t>Wykonanie nawierzchni z betonu asfaltowego AC 22P gr. 9 cm</t>
  </si>
  <si>
    <t>4.7.2</t>
  </si>
  <si>
    <t>Wykonanie nawierzchni z betonu asfaltowego AC 22P gr. 10 cm</t>
  </si>
  <si>
    <t>4.8</t>
  </si>
  <si>
    <t>D 04.10.01
45233000-9</t>
  </si>
  <si>
    <t>PODBUDOWA Z MIESZANKI MCE
CPV: Roboty w zakresie konstruowania, fundamentowania oraz wykonywania nawierzchni autostrad, dróg</t>
  </si>
  <si>
    <t>4.8.1</t>
  </si>
  <si>
    <t>Wykonanie warstwy podbudowy z mieszanki MCE, gr. 20 cm</t>
  </si>
  <si>
    <t>05.00.00</t>
  </si>
  <si>
    <t>NAWIERZCHNIE</t>
  </si>
  <si>
    <t>5.1</t>
  </si>
  <si>
    <t>D 05.03.01
45233000-9</t>
  </si>
  <si>
    <t>NAWIERZCHNIA Z KOSTKI KAMIENNEJ
CPV: Roboty w zakresie konstruowania, fundamentowania oraz wykonywania nawierzchni autostrad, dróg</t>
  </si>
  <si>
    <t>5.1.1</t>
  </si>
  <si>
    <t>Nawierzchnia z kostki kamiennej 15/17 na podsypce cementowo-piaskowej gr. 4 cm (spoiny wypełnione zaprawą na bazie żywicy epoksudowej dwuskładnikowej)</t>
  </si>
  <si>
    <t>5.2</t>
  </si>
  <si>
    <t>D 05.03.04
45233000-9</t>
  </si>
  <si>
    <t>NAWIERZCHNIA Z BETONU CEMENTOWEGO
CPV: Roboty w zakresie konstruowania, fundamentowania oraz wykonywania nawierzchni autostrad, dróg</t>
  </si>
  <si>
    <t>5.2.1</t>
  </si>
  <si>
    <t>5.3</t>
  </si>
  <si>
    <t>D 05.03.05a
45233000-9</t>
  </si>
  <si>
    <t>NAWIERZCHNIA Z BETONU ASFALTOWEGO - warstwa ścieralna
CPV: Roboty w zakresie konstruowania, fundamentowania oraz wykonywania nawierzchni autostrad, dróg</t>
  </si>
  <si>
    <t>5.3.1</t>
  </si>
  <si>
    <t>Wykonanie nawierzchni z betonu asfaltowego AC 11S (warstwa ścieralna)  gr. 4 cm</t>
  </si>
  <si>
    <t>5.4</t>
  </si>
  <si>
    <t>D 05.03.05b
45233000-9</t>
  </si>
  <si>
    <t>NAWIERZCHNIA Z BETONU ASFALTOWEGO - warstwa wiążąca
CPV: Roboty w zakresie konstruowania, fundamentowania oraz wykonywania nawierzchni autostrad, dróg</t>
  </si>
  <si>
    <t>5.4.1</t>
  </si>
  <si>
    <t>Wykonanie nawierzchni z betonu asfaltowego AC 16W (warstwa wiążąca)  gr. 5 cm</t>
  </si>
  <si>
    <t>5.4.2</t>
  </si>
  <si>
    <t>Wykonanie nawierzchni z betonu asfaltowego AC 16W (warstwa wiążąca)  gr. 6 cm</t>
  </si>
  <si>
    <t>5.4.3</t>
  </si>
  <si>
    <t>Wykonanie nawierzchni z betonu asfaltowego AC 16W (warstwa wiążąca)  gr. 8 cm</t>
  </si>
  <si>
    <t>5.5</t>
  </si>
  <si>
    <t>D 05.03.13a 45233000-9</t>
  </si>
  <si>
    <t>NAWIERZCHNIA Z MIESZANKI MASTYKSOWO - GRYSOWEJ (SMA)
CPV:Roboty w zakresie konstruowania, fundamentowania oraz wykonywania nawierzchni autostrad, dróg</t>
  </si>
  <si>
    <t>5.5.1</t>
  </si>
  <si>
    <t>Wykonanie nawierzchni z mastyksu grysowego (SMA8) (warstwa ścieralna)  gr. 4 cm</t>
  </si>
  <si>
    <t>5.6</t>
  </si>
  <si>
    <t>D 05.03.23 45233000-9</t>
  </si>
  <si>
    <t>NAWIERZCHNIA Z KOSTKI BETONOWEJ
CPV:Roboty w zakresie konstruowania, fundamentowania oraz wykonywania nawierzchni autostrad, dróg</t>
  </si>
  <si>
    <t>5.6.1</t>
  </si>
  <si>
    <t>5.6.2</t>
  </si>
  <si>
    <t>5.6.3</t>
  </si>
  <si>
    <t>Wykonanie nawierzchni z płyt ażurowych z wypełnieniem otworów pospółką żwirową gr. 10 cm na podsypce cem.-piaskowej (materiał nowy)</t>
  </si>
  <si>
    <t>5.7</t>
  </si>
  <si>
    <t>D 05.03.24 45233000-9</t>
  </si>
  <si>
    <t>NAWIERZCHNIA Z MIESZANKI BBTM
CPV:Roboty w zakresie konstruowania, fundamentowania oraz wykonywania nawierzchni autostrad, dróg</t>
  </si>
  <si>
    <t>5.7.1</t>
  </si>
  <si>
    <t>Wykonanie nawierzchni z betonu asfaltowego do bardzo cienkich warstw (BBTM 8) (warstwa ścieralna) gr. 6 cm (dwie warstwy po 3 cm)</t>
  </si>
  <si>
    <t>6</t>
  </si>
  <si>
    <t>D 06.00.00</t>
  </si>
  <si>
    <t>ROBOTY WYKOŃCZENIOWE</t>
  </si>
  <si>
    <t>6.1</t>
  </si>
  <si>
    <t>D 06.03.01
45233000-9</t>
  </si>
  <si>
    <t>WYKONANIE POBOCZY
CPV:Roboty w zakresie konstruowania, fundamentowania oraz wykonywania nawierzchni autostrad, dróg</t>
  </si>
  <si>
    <t>6.1.1</t>
  </si>
  <si>
    <t>7</t>
  </si>
  <si>
    <t>D 07.00.00</t>
  </si>
  <si>
    <t>OZNAKOWANIE DRÓG I URZĄDZENIA BEZPIECZEŃSTWA RUCHU</t>
  </si>
  <si>
    <t>7.1</t>
  </si>
  <si>
    <t>D 07.01.01
45233000-9</t>
  </si>
  <si>
    <t>OZNAKOWANIE POZIOME
CPV: Roboty w zakresie konstruowania, fundamentowania oraz wykonywania nawierzchni autostrad, dróg</t>
  </si>
  <si>
    <t>7.1.1</t>
  </si>
  <si>
    <t>Wykonanie oznakowania poziomego jezdni materiałami grubowarstwowymi - linie ciągłe</t>
  </si>
  <si>
    <t>7.1.2</t>
  </si>
  <si>
    <t>Wykonanie oznakowania poziomego jezdni materiałami grubowarstwowymi - linie przerywane</t>
  </si>
  <si>
    <t>7.1.3</t>
  </si>
  <si>
    <t>Wykonanie oznakowania poziomego jezdni materiałami grubowarstwowymi - linie na skrzyżowaniach, strzałki i inne symbole</t>
  </si>
  <si>
    <t>7.2</t>
  </si>
  <si>
    <t>D 07.02.01
45233000-9</t>
  </si>
  <si>
    <t>OZNAKOWANIE PIONOWE
CPV: Roboty w zakresie konstruowania, fundamentowania oraz wykonywania nawierzchni autostrad, dróg</t>
  </si>
  <si>
    <t>7.2.1</t>
  </si>
  <si>
    <t>Ustawienie słupków z rur stalowych śr. 60 mm</t>
  </si>
  <si>
    <t>7.2.2</t>
  </si>
  <si>
    <t>Przymocowanie tarcz znaków drogowych odblaskowych do gotowych słupków - typ A</t>
  </si>
  <si>
    <t>7.2.3</t>
  </si>
  <si>
    <t>Przymocowanie tarcz znaków drogowych odblaskowych do gotowych słupków - typ B</t>
  </si>
  <si>
    <t>7.2.4</t>
  </si>
  <si>
    <t>Przymocowanie tarcz znaków drogowych odblaskowych do gotowych słupków - typ D</t>
  </si>
  <si>
    <t>7.2.5</t>
  </si>
  <si>
    <t>Przymocowanie tarcz znaków drogowych odblaskowych do gotowych słupków - typ E</t>
  </si>
  <si>
    <t>7.2.6</t>
  </si>
  <si>
    <t>Wdrożenie tymczasowej organizacji ruchu - zgodnie z projektem czasowej organizacji ruchu</t>
  </si>
  <si>
    <t>7.3</t>
  </si>
  <si>
    <t>D 07.02.02
45233000-9</t>
  </si>
  <si>
    <t>SŁUPKI PROWADZĄCE I KRAWĘDZIOWE ORAZ ZNAKI KM I HM
CPV: Roboty w zakresie konstruowania, fundamentowania oraz wykonywania nawierzchni autostrad, dróg</t>
  </si>
  <si>
    <t>7.3.1</t>
  </si>
  <si>
    <t>Ustawienie znaków hektometrowych</t>
  </si>
  <si>
    <t>7.4</t>
  </si>
  <si>
    <t>D 07.05.01
45233000-9</t>
  </si>
  <si>
    <t>BARIERY OCHRONNE
CPV: Roboty w zakresie konstruowania, fundamentowania oraz wykonywania nawierzchni autostrad, dróg</t>
  </si>
  <si>
    <t>7.4.1</t>
  </si>
  <si>
    <t>Montaż barier drogowych W2H1</t>
  </si>
  <si>
    <t>7.4.2</t>
  </si>
  <si>
    <t>Montaż barier drogowych W2N2</t>
  </si>
  <si>
    <t>7.5</t>
  </si>
  <si>
    <t>D 07.06.02
45233000-9</t>
  </si>
  <si>
    <t>URZĄDZENIA ZABEZPIECZAJĄCE RUCH PIESZYCH
CPV: Roboty w zakresie konstruowania, fundamentowania oraz wykonywania nawierzchni autostrad, dróg</t>
  </si>
  <si>
    <t>7.5.1</t>
  </si>
  <si>
    <t>Montaż balustrady U-11a, h=1,1 m, kolor: żółty</t>
  </si>
  <si>
    <t>8</t>
  </si>
  <si>
    <t>D 08.00.00</t>
  </si>
  <si>
    <t>ELEMENTY ULIC</t>
  </si>
  <si>
    <t>8.1</t>
  </si>
  <si>
    <t>D 08.01.01
45233000-9</t>
  </si>
  <si>
    <t>USTAWIENIE KRAWĘŻNIKÓW BETONOWYCH
CPV: Roboty w zakresie konstruowania, fundamentowania oraz wykonywania nawierzchni autostrad, dróg</t>
  </si>
  <si>
    <t>8.1.1</t>
  </si>
  <si>
    <t>Ustawienie krawężników betonowych 15x30 z wykonaniem ław betonowych z oporem z betonu C-16/20 na podsypce cementowo-piaskowej 1:4 gr. 5 cm</t>
  </si>
  <si>
    <t>8.1.2</t>
  </si>
  <si>
    <t>Ustawienie krawężników betonowych 15x22 z wykonaniem ław betonowych z oporem z betonu C-16/20 na podsypce cementowo-piaskowej 1:4 gr. 5 cm</t>
  </si>
  <si>
    <t>8.1.3</t>
  </si>
  <si>
    <t>Ustawienie oporników betonowych 12x25 z wykonaniem ław betonowych z oporem z betonu C-16/20 na podsypce cementowo-piaskowej 1:4 gr. 5 cm</t>
  </si>
  <si>
    <t>8.2</t>
  </si>
  <si>
    <t>D 08.01.02
45233000-9</t>
  </si>
  <si>
    <t>USTAWIENIE KRAWĘŻNIKÓW KAMIENNYCH
CPV: Roboty w zakresie konstruowania, fundamentowania oraz wykonywania nawierzchni autostrad, dróg</t>
  </si>
  <si>
    <t>8.2.1</t>
  </si>
  <si>
    <t>Ustawienie oporników kamiennych 12x25 z wykonaniem ław betonowych z oporem z betonu C-16/20 na podsypce cementowo-piaskowej 1:4 gr. 5 cm</t>
  </si>
  <si>
    <t>8.3</t>
  </si>
  <si>
    <t>CHODNIK Z PŁYT BETONOWYCH
CPV: Roboty w zakresie konstruowania, fundamentowania oraz wykonywania nawierzchni autostrad, dróg</t>
  </si>
  <si>
    <t>8.3.1</t>
  </si>
  <si>
    <t>Wykonanie nawierzchni z płytek polimerobetonowych ostrzegawczych z wypustkami okrągłymi (koloru żółtego) gr. 8 cm na podsypce cem. - piask. (materiał nowy)</t>
  </si>
  <si>
    <t>8.3.2</t>
  </si>
  <si>
    <t>Wykonanie nawierzchni z płytek polimerobetonowych kierujących (koloru żółtego) gr. 8 cm na podsypce cem. - piask. (materiał nowy)</t>
  </si>
  <si>
    <t>8.4</t>
  </si>
  <si>
    <t>OBRZEŻA BETONOWE
CPV: Roboty w zakresie konstruowania, fundamentowania oraz wykonywania nawierzchni autostrad, dróg</t>
  </si>
  <si>
    <t>8.4.1</t>
  </si>
  <si>
    <t>Ustawienie obrzeży betonowych 8x30 z wykonaniem ław betonowych z oporem z betonu C-12/15 na podsypce cementowo-piaskowej 1:4 gr. 5 cm</t>
  </si>
  <si>
    <t>9</t>
  </si>
  <si>
    <t>D 09.00.00</t>
  </si>
  <si>
    <t>ZIELEŃ DROGOWA</t>
  </si>
  <si>
    <t>9.1</t>
  </si>
  <si>
    <t>D 09.01.01
77211600-8</t>
  </si>
  <si>
    <t>ZIELEŃ DROGOWA
CPV: Sadzenie drzew</t>
  </si>
  <si>
    <t>9.1.1</t>
  </si>
  <si>
    <t>Humusowanie terenu z obsianiem przy grubości warstwy humusu gr. 10 cm</t>
  </si>
  <si>
    <t>10</t>
  </si>
  <si>
    <t>D 10.00.00</t>
  </si>
  <si>
    <t>INNE ROBOTY</t>
  </si>
  <si>
    <t>10.1</t>
  </si>
  <si>
    <t>D 10.00.01 
45233000-9</t>
  </si>
  <si>
    <t>ROBOTY TOWARZYSZCĄCE
CPV: Roboty w zakresie konstruowania, fundamentowania oraz wykonywania nawierzchni autostrad, dróg</t>
  </si>
  <si>
    <t>10.1.1</t>
  </si>
  <si>
    <t>Wykonanie ogrodzenia z siatki stalowej wys. 1,5 m wraz ze słupkami obsadzonych w cokole</t>
  </si>
  <si>
    <t>10.1.2</t>
  </si>
  <si>
    <t xml:space="preserve">Wykonanie bramy dwuskrzydłowej z furtką (szer. 5,0 m, wys. 1,8 m)  z siatki w ramach stalowych na gotowych słupkach  z pasem dolnym z blachy o wys. 25 cm. </t>
  </si>
  <si>
    <t>11</t>
  </si>
  <si>
    <t>GG.00.12.01</t>
  </si>
  <si>
    <t>GEODEZYJNA DOKUMENTACJA POWYKONAWCZA</t>
  </si>
  <si>
    <t>11.1</t>
  </si>
  <si>
    <t>GG.00.12.01 45111000-8</t>
  </si>
  <si>
    <t>GEODEZYJNA DOKUMENTACJA POWYKONAWCZA
CPV:Roboty w zakresie burzenia, roboty ziemne</t>
  </si>
  <si>
    <t>11.1.1</t>
  </si>
  <si>
    <t>Wykonanie robót pomiarowych dla inwentaryzacji powykonawczej wraz z wykonaniem  mapy powykonawczej i włączeniem jej do zasobów geodezyjnych</t>
  </si>
  <si>
    <t>RAZEM (netto)</t>
  </si>
  <si>
    <t>BRANŻA:</t>
  </si>
  <si>
    <t>Elektryczna</t>
  </si>
  <si>
    <t>j.m.</t>
  </si>
  <si>
    <t>Razem</t>
  </si>
  <si>
    <t>Cena jedn.</t>
  </si>
  <si>
    <t>1 d.1</t>
  </si>
  <si>
    <t>KNR 5-12 0603-03</t>
  </si>
  <si>
    <t>Montaż szafki oświetlenia ulicznego SOK</t>
  </si>
  <si>
    <t>2 d.1</t>
  </si>
  <si>
    <t>KNR 5-12 0205-01</t>
  </si>
  <si>
    <t>Wykopy mechaniczne pod słupy i podpory przy 1 wykopach na stanowisko słupa</t>
  </si>
  <si>
    <t>3 d.1</t>
  </si>
  <si>
    <t>KNNR 5 0903-02</t>
  </si>
  <si>
    <t>Montaż i stawianie słupów</t>
  </si>
  <si>
    <t>słup</t>
  </si>
  <si>
    <t>4 d.1</t>
  </si>
  <si>
    <t>Montaż i stawianie słupów-przejście dla pieszych</t>
  </si>
  <si>
    <t>5 d.1</t>
  </si>
  <si>
    <t>KNNR 5 1002-01</t>
  </si>
  <si>
    <t>Montaż wysięgników rurowych o masie do 15 kg na słupie</t>
  </si>
  <si>
    <t>6 d.1</t>
  </si>
  <si>
    <t>Montaż wysięgników rurowych o masie do 15 kg na słupie- oświetlenie przejścia</t>
  </si>
  <si>
    <t>7 d.1</t>
  </si>
  <si>
    <t>KNNR 5 1004-02</t>
  </si>
  <si>
    <t>Montaż opraw oświetlenia LED</t>
  </si>
  <si>
    <t>8 d.1</t>
  </si>
  <si>
    <t>KNNR 5 0906-03</t>
  </si>
  <si>
    <t>Montaż odgromników Krotność = 3</t>
  </si>
  <si>
    <t>9 d.1</t>
  </si>
  <si>
    <t>KNR 5-12 0101-02</t>
  </si>
  <si>
    <t>Odtworzenie (wytyczenie) trasy lini w terenie przejrzystym</t>
  </si>
  <si>
    <t>10 d.1</t>
  </si>
  <si>
    <t>KNR 2-01 0702-0202</t>
  </si>
  <si>
    <t>Kopanie koparkami podsiębiernymi rowów dla kabli o głębokości do 0.8 m i szer. dna do 0.4 m w gruncie kat. III-IV</t>
  </si>
  <si>
    <t>11 d.1</t>
  </si>
  <si>
    <t>KNNR 5 0706-01</t>
  </si>
  <si>
    <t>Nasypanie warstwy piasku na dnie rowu kablowego o szerokości do 0.4 m Krotność = 2</t>
  </si>
  <si>
    <t>12 d.1</t>
  </si>
  <si>
    <t>KNNR 5 0705-01</t>
  </si>
  <si>
    <t>Ułożenie rur osłonowych z PCW o śr.do 160 mm</t>
  </si>
  <si>
    <t>13 d.1</t>
  </si>
  <si>
    <t>KNNR 5 0707-04</t>
  </si>
  <si>
    <t>Układanie kabli o masie do 3.0 kg/m w rowach kablowych ręcznie</t>
  </si>
  <si>
    <t>14 d.1</t>
  </si>
  <si>
    <t>KNR-W 2-01 0705-02</t>
  </si>
  <si>
    <t>Mechaniczne zasypywanie spycharkami rowów dla kabli o głębokości do 0.6 m i szerokości dna do 0.4 m w gruncie kat. III-IV</t>
  </si>
  <si>
    <t>15 d.1</t>
  </si>
  <si>
    <t>KNNR 5 0605-02</t>
  </si>
  <si>
    <t>Montaż uziomów poziomych w wykopie o głębokości do 0.6 m; kat.gruntu III</t>
  </si>
  <si>
    <t>16 d.1</t>
  </si>
  <si>
    <t>KNNR 5 1302-03</t>
  </si>
  <si>
    <t>Badanie linii kablowej nN.- kabel 4-żyłowy</t>
  </si>
  <si>
    <t>odc.</t>
  </si>
  <si>
    <t>17 d.1</t>
  </si>
  <si>
    <t>KNR 4-03 1205-01</t>
  </si>
  <si>
    <t>Pierwszy pomiar uziemienia ochronnego lub roboczego</t>
  </si>
  <si>
    <t>pomiar.</t>
  </si>
  <si>
    <t>18 d.1</t>
  </si>
  <si>
    <t>KNR 4-03 1205-02</t>
  </si>
  <si>
    <t>Następny pomiar uziemienia ochronnego lub roboczego</t>
  </si>
  <si>
    <t>WARTOŚC NETTO:</t>
  </si>
  <si>
    <t>Sanitarna</t>
  </si>
  <si>
    <t>L.p</t>
  </si>
  <si>
    <t>Podstawa</t>
  </si>
  <si>
    <t>jedn. Obm.</t>
  </si>
  <si>
    <t>Obmiar</t>
  </si>
  <si>
    <t>1
d.1.1.1.1</t>
  </si>
  <si>
    <t>2
d.1.1.1.1</t>
  </si>
  <si>
    <t>m3</t>
  </si>
  <si>
    <t>3
d.1.1.1.1</t>
  </si>
  <si>
    <t>4
d.1.1.1.1</t>
  </si>
  <si>
    <t>5
d.1.1.1.1</t>
  </si>
  <si>
    <t>6
d.1.1.1.1</t>
  </si>
  <si>
    <t>7
d.1.1.1.1</t>
  </si>
  <si>
    <t>8
d.1.1.1.1</t>
  </si>
  <si>
    <t>9
d.1.1.1.1</t>
  </si>
  <si>
    <t>m2</t>
  </si>
  <si>
    <t>10
d.1.1.1.1</t>
  </si>
  <si>
    <t>11
d.1.1.1.1</t>
  </si>
  <si>
    <t>12
d.1.1.1.1</t>
  </si>
  <si>
    <t>13
d.1.1.1.1</t>
  </si>
  <si>
    <t>14
d.1.1.1.1</t>
  </si>
  <si>
    <t>złącz.</t>
  </si>
  <si>
    <t>15
d.1.1.1.1</t>
  </si>
  <si>
    <t>16
d.1.1.1.1</t>
  </si>
  <si>
    <t>17
d.1.1.1.1</t>
  </si>
  <si>
    <t>18
d.1.1.1.1</t>
  </si>
  <si>
    <t>19
d.1.1.1.1</t>
  </si>
  <si>
    <t>20
d.1.1.1.1</t>
  </si>
  <si>
    <t>21
d.1.1.1.1</t>
  </si>
  <si>
    <t>22
d.1.1.1.1</t>
  </si>
  <si>
    <t>23
d.1.1.1.1</t>
  </si>
  <si>
    <t>24
d.1.1.1.1</t>
  </si>
  <si>
    <t>25
d.1.1.1.1</t>
  </si>
  <si>
    <t>26
d.1.1.1.1</t>
  </si>
  <si>
    <t>27
d.1.1.1.1</t>
  </si>
  <si>
    <t>28
d.1.1.1.1</t>
  </si>
  <si>
    <t>30
d.1.1.1.1</t>
  </si>
  <si>
    <t>31
d.1.1.1.1</t>
  </si>
  <si>
    <t>200m -1 prób.</t>
  </si>
  <si>
    <t>32
d.1.1.1.1</t>
  </si>
  <si>
    <t>odc.200m</t>
  </si>
  <si>
    <t>33
d.1.1.1.1</t>
  </si>
  <si>
    <t>34
d.1.1.1.1</t>
  </si>
  <si>
    <t>1.1.1.2</t>
  </si>
  <si>
    <t>Montaż rur ochronnych PEHD SDR 17 PN 10 o śr. 63-160mm  L=57 m</t>
  </si>
  <si>
    <t>38
d.1.1.1.2</t>
  </si>
  <si>
    <t>39
d.1.1.1.2</t>
  </si>
  <si>
    <t>40
d.1.1.1.2</t>
  </si>
  <si>
    <t>41
d.1.1.1.2</t>
  </si>
  <si>
    <t>1.1.1.3</t>
  </si>
  <si>
    <t>Demontaż wodociągów o śr. 110 mm L=163 m</t>
  </si>
  <si>
    <t>45
d.1.1.1.3</t>
  </si>
  <si>
    <t>46
d.1.1.1.3</t>
  </si>
  <si>
    <t>Teletechniczna</t>
  </si>
  <si>
    <t>jedn.obm.</t>
  </si>
  <si>
    <t>ZN-97/TP S.A.-040 0301-02</t>
  </si>
  <si>
    <t>Budowa studni kablowych prefabrykowanych rozdzielczych SKR -1 w gruncie kategorii III.</t>
  </si>
  <si>
    <t>1.1.2</t>
  </si>
  <si>
    <t>ZN-97/TP S.A.-040 0322-01</t>
  </si>
  <si>
    <t>Montaż ele. mechanicznej ochrony przed ingerencją osób nieuprawnionych w istniejących studniach kablowych montaż pokryw dodatkowych z listwami, rama ciężka lub podwójna lekka</t>
  </si>
  <si>
    <t>1.1.3</t>
  </si>
  <si>
    <t>KNR 4-01 1302-01</t>
  </si>
  <si>
    <t>Montaż zamka Abloy</t>
  </si>
  <si>
    <t>ZN-97/TP S.A.-040 0102-01</t>
  </si>
  <si>
    <t>Budowa kanalizacji kablowej pierwotnej z rur z tworzyw sztucznych o liczbie warstw 1; liczbie rur 1; liczbie otworów 1. dodatkowo ułożenie tasmy lokalizacyjnej i ostrzegawczej nad kanałem techn.</t>
  </si>
  <si>
    <t>1.2.2</t>
  </si>
  <si>
    <t>ZN-97/TP S.A.-039 0301-12</t>
  </si>
  <si>
    <t>Budowa rurociągu kablowego na głębokości 1 m w wykopie wykonanym ręcznie w gruncie kat.III - rury w zwojach - każda nast.rura HDPE 40 mm w rurociągu</t>
  </si>
  <si>
    <t>1.2.3</t>
  </si>
  <si>
    <t>Budowa rurociągu kablowego na głębokości 1 m w wykopie wykonanym ręcznie w gruncie kat.III - rury w zwojach - każda nast.rura HDPE 40 mm w rurociągu ANALOGIA pakiet mikrorurek 7x10/8</t>
  </si>
  <si>
    <t>1.2.4</t>
  </si>
  <si>
    <t>ZN-97/TP S.A.-039 0204-04</t>
  </si>
  <si>
    <t>Montaż złączy rur polietylenowych w kanalizacji, rury HDPE o śr.40 mm ,złączkiskręcane W STUDNI</t>
  </si>
  <si>
    <t>szt</t>
  </si>
  <si>
    <t>1.2.5</t>
  </si>
  <si>
    <t>Montaż złączy rur polietylenowych w kanalizacji, rury pakiet mikrorurek 7x10/8 ,złączkiskręcane W STUDNI</t>
  </si>
  <si>
    <t>ZN-97/TP S.A.-040 0102-02</t>
  </si>
  <si>
    <t>Budowa kanalizacji kablowej pierwotnej z rur z tworzyw sztucznych o liczbie warstw 1; liczbie rur 2; liczbie otworów 2. 1xRURA RPP110/5 oraz 1xRURA HDPEp160x9,1 dodatkowo ułożenie tasmy lokalizacyjnej i ostrzegawczej nad kanałem techn.</t>
  </si>
  <si>
    <t>1.3.2</t>
  </si>
  <si>
    <t>ZN-97/TP S.A. 039 0202-07</t>
  </si>
  <si>
    <t>Ręczne wciąganie rur kanalizacji wtórnej w otwór wolny - rury śr. 40 mm w zwojach (3 szt.) Rura HDPE 40/3,7</t>
  </si>
  <si>
    <t>1.3.3</t>
  </si>
  <si>
    <t>ZN-97/TP S.A. 039 0202-05</t>
  </si>
  <si>
    <t>Ręczne wciąganie rur kanalizacji wtórnej w otwór wolny - rury śr. 40 mm w zwojach (1 szt.) Pakiet mikrorurek 7x10/8</t>
  </si>
  <si>
    <t>1.3.4</t>
  </si>
  <si>
    <t>1.3.5</t>
  </si>
  <si>
    <t>ZN-97/TP S.A.-039 0206-02</t>
  </si>
  <si>
    <t>Badanie szczelności odcinków kanalizacji wtórnej i rurociągów kablowych o dł. do 2 km w kanalizacji śr. rur 40 mm sprężarką</t>
  </si>
  <si>
    <t>Badanie szczelności odcinków kanalizacji wtórnej i rurociągów kablowych o dł. do 2 km w kanalizacji śr. rur 40 mm sprężarką ANALOGIA pakiet mikrorurek</t>
  </si>
  <si>
    <t>KNR 5-03II 0617-02</t>
  </si>
  <si>
    <t>Zdemontowanie słupów pojedynczych o długości 7 m ze szczudłami drewnianymi w terenie płaskim o kat. gruntu III</t>
  </si>
  <si>
    <t>2.1.2</t>
  </si>
  <si>
    <t>KNR 5-03I 0202-02</t>
  </si>
  <si>
    <t>Montaż i ustawienie słupów pojedynczych drewnianych o długości 7 m bez belek ustojowych w terenie płaskim - kat. gruntu III</t>
  </si>
  <si>
    <t>2.1.3</t>
  </si>
  <si>
    <t>ZN-97/TP S.A.-040 0506-01</t>
  </si>
  <si>
    <t>Zawieszanie kabli nadziemnych na podbudowie słupowej - podnoszenie z ziemi kabla ósemkowego o śr. zewn.mniejszej od 15 mm</t>
  </si>
  <si>
    <t>2.1.4</t>
  </si>
  <si>
    <t>ZN-97/TP S.A.-040 0606-04</t>
  </si>
  <si>
    <t>Montaż skrzynek kablowych słupowych SS50/70A - przewieszenie na nowy słup</t>
  </si>
  <si>
    <t>2.1.5</t>
  </si>
  <si>
    <t>ZN-97/TP S.A.-040 0608-03</t>
  </si>
  <si>
    <t>Montaż uziomów szpilkowych miedziowanych metodą udarową w gruncie kat. III , na głębokość 3m.</t>
  </si>
  <si>
    <t>uziom.</t>
  </si>
  <si>
    <t>2.1.6</t>
  </si>
  <si>
    <t>ZN-97/TP S.A.-040 0608-04</t>
  </si>
  <si>
    <t>Montaż uziomów szpilkowych miedziowanych metodą udarową w gruncie kat. III , każde następne 1.5m (od głębokości 3m).</t>
  </si>
  <si>
    <t>2.1.7</t>
  </si>
  <si>
    <t>KNR 5-02 1518-01</t>
  </si>
  <si>
    <t>Pomiar rezystancji uziomu lub linki odgromowej</t>
  </si>
  <si>
    <t>pkt.</t>
  </si>
  <si>
    <t>3.2</t>
  </si>
  <si>
    <t>3.3</t>
  </si>
  <si>
    <t>Zawieszanie kabli nadziemnych na podbudowie słupowej - podnoszenie z ziemi kabla ósemkowego o śr. zewn.mniejszej od 15 mm - kabel XzTKMXpwn 2x2x0,5</t>
  </si>
  <si>
    <t>3.4</t>
  </si>
  <si>
    <t>3.5</t>
  </si>
  <si>
    <t>3.6</t>
  </si>
  <si>
    <t>3.7</t>
  </si>
  <si>
    <t>KNR 2-01 0701-0803</t>
  </si>
  <si>
    <t>Ręczne kopanie rowów dla kabli o głębokości do 1.0 m i szer. dna do 0.8 m w gruncie kat. III ANALOGIA odkopanie kabla</t>
  </si>
  <si>
    <t>KNR 2-01 0704-1103</t>
  </si>
  <si>
    <t>Ręczne zasypywanie rowów dla kabli o głębokości do 0.8 m i szer. dna do 1.0 m w gruncie kat. III</t>
  </si>
  <si>
    <t>ZN-97/TP S.A.-040 0502-07</t>
  </si>
  <si>
    <t>Układanie kabla wypełnionego o śr.do 30 mm, w rowie kablowym wykonanym i zasypanym mechanicznie w gruncie kat. III (1 kabel) ANALOGIA przełozenie kabla do nowej lokalizacji.</t>
  </si>
  <si>
    <t>5.8</t>
  </si>
  <si>
    <t>Ręczne kopanie rowów dla kabli o głębokości do 1.0 m i szer. dna do 0.8 m w gruncie kat. III ANALOGIA odkopanie rurociągu</t>
  </si>
  <si>
    <t>6.2</t>
  </si>
  <si>
    <t>6.3</t>
  </si>
  <si>
    <t>ZN-97/TP S.A.-039 0303-11</t>
  </si>
  <si>
    <t>Budowa rurociągu na głębokości 1 m w wykopie wykonanym koparkami łyżkowymi w gruncie kat.III-IV - rury w zwojach - 1 rura HDPE 40 mm w rurociągu ANALOGIA przełożenie rurociągu</t>
  </si>
  <si>
    <t>BRANŻA ZIELENI - TOM IV.7</t>
  </si>
  <si>
    <t>D 01.02.01
45112000-5</t>
  </si>
  <si>
    <t>USUNIĘCIE DRZEW I KRZEWÓW
CPV: Roboty ziemne i wykopaliskowe</t>
  </si>
  <si>
    <t>Mechaniczne ścięcie drzew z karczowaniem pni o śr. do 15 cm z wywozem materiałów na składowisko Wykonawcy i utylizacją z zasypaniem wykopów po karczowaniu</t>
  </si>
  <si>
    <t>Mechaniczne ścięcie drzew z karczowaniem pni o śr. 36 - 45 cm z wywozem materiałów na składowisko Wykonawcy i utylizacją z zasypaniem wykopów po karczowaniu</t>
  </si>
  <si>
    <t>Mechaniczne ścięcie drzew z karczowaniem pni o śr. 46 - 55 cm z wywozem materiałów na składowisko Wykonawcy i utylizacją z zasypaniem wykopów po karczowaniu</t>
  </si>
  <si>
    <t>1.1.4</t>
  </si>
  <si>
    <t>Mechaniczne ścięcie drzew z karczowaniem pni o śr. 56 - 65 cm z wywozem materiałów na składowisko Wykonawcy i utylizacją z zasypaniem wykopów po karczowaniu</t>
  </si>
  <si>
    <t>1.1.5</t>
  </si>
  <si>
    <t>Mechaniczne ścięcie drzew z karczowaniem pni o śr. 66 - 75 cm z wywozem materiałów na składowisko Wykonawcy i utylizacją z zasypaniem wykopów po karczowaniu</t>
  </si>
  <si>
    <t>1.1.6</t>
  </si>
  <si>
    <t>Mechaniczne ścięcie drzew z karczowaniem pni o śr. 76 - 85 cm z wywozem materiałów na składowisko Wykonawcy i utylizacją z zasypaniem wykopów po karczowaniu</t>
  </si>
  <si>
    <t>1.1.7</t>
  </si>
  <si>
    <t>Mechaniczne ścięcie drzew z karczowaniem pni o śr. 86 - 95 cm z wywozem materiałów na składowisko Wykonawcy i utylizacją z zasypaniem wykopów po karczowaniu</t>
  </si>
  <si>
    <t>1.1.8</t>
  </si>
  <si>
    <t>Mechaniczne ścięcie drzew  z karczowaniem pni o śr. 96-105 cm z wywozem materiałów na składowisko Wykonawcy i utylizacją z zasypaniem wykopów po karczowaniu</t>
  </si>
  <si>
    <t>1.1.9</t>
  </si>
  <si>
    <t>Mechaniczne ścięcie drzew  z karczowaniem pni o śr. 106-115 cm z wywozem materiałów na składowisko Wykonawcy i utylizacją z zasypaniem wykopów po karczowaniu</t>
  </si>
  <si>
    <t>1.1.10</t>
  </si>
  <si>
    <t>Mechaniczne ścięcie krzewów z wywozem materiałów na składowisko Wykonawcy i utylizacją z zasypaniem wykopów po karczowaniu</t>
  </si>
  <si>
    <t>2</t>
  </si>
  <si>
    <t>Acer campestre - klon polny</t>
  </si>
  <si>
    <t>Acer plataniodes - klon pospolity</t>
  </si>
  <si>
    <t>Fraxinus excelsior - jesion wyniosły</t>
  </si>
  <si>
    <t>Sorbus intermedia - jarząb szwedzki</t>
  </si>
  <si>
    <t>Tilia xeuchlora - lipa krymska</t>
  </si>
  <si>
    <t>Rosa rugosa - róża pomarszczona</t>
  </si>
  <si>
    <t>3</t>
  </si>
  <si>
    <t>Oznakowanie trasy wodociągu ułożonego w ziemi taśmą z tworzywa sztucznego</t>
  </si>
  <si>
    <t>WARTOŚĆ NETTO:</t>
  </si>
  <si>
    <t>WARTOŚĆ BRUTTO:</t>
  </si>
  <si>
    <r>
      <t>m</t>
    </r>
    <r>
      <rPr>
        <vertAlign val="superscript"/>
        <sz val="11"/>
        <rFont val="Times New Roman CE1"/>
        <charset val="238"/>
      </rPr>
      <t>3</t>
    </r>
  </si>
  <si>
    <r>
      <t>m</t>
    </r>
    <r>
      <rPr>
        <vertAlign val="superscript"/>
        <sz val="11"/>
        <rFont val="Times New Roman CE1"/>
        <charset val="238"/>
      </rPr>
      <t>2</t>
    </r>
  </si>
  <si>
    <r>
      <t>Wykonanie podbudowy z mieszanki niezwiązanej z kruszywem C</t>
    </r>
    <r>
      <rPr>
        <vertAlign val="subscript"/>
        <sz val="11"/>
        <rFont val="Times New Roman CE1"/>
        <charset val="238"/>
      </rPr>
      <t>90/3</t>
    </r>
    <r>
      <rPr>
        <sz val="11"/>
        <rFont val="Times New Roman CE1"/>
        <charset val="238"/>
      </rPr>
      <t xml:space="preserve"> gr. 15 cm</t>
    </r>
  </si>
  <si>
    <r>
      <t>Wykonanie podbudowy z mieszanki niezwiązanej z kruszywem C</t>
    </r>
    <r>
      <rPr>
        <vertAlign val="subscript"/>
        <sz val="11"/>
        <rFont val="Times New Roman CE1"/>
        <charset val="238"/>
      </rPr>
      <t>90/3</t>
    </r>
    <r>
      <rPr>
        <sz val="11"/>
        <rFont val="Times New Roman CE1"/>
        <charset val="238"/>
      </rPr>
      <t xml:space="preserve"> gr. 20 cm</t>
    </r>
  </si>
  <si>
    <r>
      <t>m</t>
    </r>
    <r>
      <rPr>
        <vertAlign val="superscript"/>
        <sz val="11"/>
        <color indexed="8"/>
        <rFont val="Times New Roman CE1"/>
        <charset val="238"/>
      </rPr>
      <t>2</t>
    </r>
  </si>
  <si>
    <t xml:space="preserve">BRANŻA: </t>
  </si>
  <si>
    <t xml:space="preserve">Element scalony - rodzaj robót 
Szczegółowy opis robót i obliczenie ich ilości                                                                                                                                                           </t>
  </si>
  <si>
    <r>
      <t xml:space="preserve">Nazwa zadania: </t>
    </r>
    <r>
      <rPr>
        <sz val="11"/>
        <rFont val="Times New Roman CE1"/>
        <charset val="238"/>
      </rPr>
      <t>Rozbudowa drogi wojewódzkiej nr 255 Pakość - Strzelno od km 2+220 do km 21+910, odc. Rzadkwin - Bławaty od km 18+910 do km 21+910, dł.3,000 km</t>
    </r>
    <r>
      <rPr>
        <b/>
        <sz val="11"/>
        <rFont val="Times New Roman CE1"/>
        <charset val="238"/>
      </rPr>
      <t xml:space="preserve">                                                                                   </t>
    </r>
  </si>
  <si>
    <r>
      <t xml:space="preserve">Adres inwestycji: </t>
    </r>
    <r>
      <rPr>
        <sz val="11"/>
        <rFont val="Times New Roman CE1"/>
        <charset val="238"/>
      </rPr>
      <t>droga wojewódzka Nr 255 Pakość – Strzelno od km 2+220 do km 21+910 odcinek: h) Rzadkwin - Bławaty, od km 18+910 do km 21+910, dł. 3,000 km województwo: kujawsko - pomorskie, powiat: mogileński, gmina: Strzelno</t>
    </r>
  </si>
  <si>
    <t>Wyknanie warstwy z mieszanki niezwiązanej 0/31,5mm z kruszywa C50/30, gr. 10 cm</t>
  </si>
  <si>
    <t>Wykonanie warstwy ulepszonego podłoża z mieszanki związanej spowiem hydraulicznym C0,4/0,5 gr. 25cm</t>
  </si>
  <si>
    <t>Wykonanie warstwy mrozoochronnej z mieszanki związanej spoiwem hydraulicznym C1,5/2, gr. 15cm</t>
  </si>
  <si>
    <t>Wykonanie warstwy mrozoochronnej z mieszanki związanej spoiwem hydraulicznym C1,5/2, gr. 22cm</t>
  </si>
  <si>
    <t>Wykonanie warstwy mrozoochronnej z mieszanki związanej spoiwem hydraulicznym C1,5/2, gr. 30cm</t>
  </si>
  <si>
    <r>
      <t>Wykonanie nawierzchni z kostki betonowej, gr. 8 cm grafit na podsypce cem.-piaskowej</t>
    </r>
    <r>
      <rPr>
        <i/>
        <sz val="11"/>
        <rFont val="Times New Roman CE1"/>
        <charset val="238"/>
      </rPr>
      <t xml:space="preserve"> (materiał nowy)</t>
    </r>
  </si>
  <si>
    <r>
      <t>Wykonanie nawierzchni z kostki betonowej, gr. 8 cm szary na podsypce cem.-piaskowej</t>
    </r>
    <r>
      <rPr>
        <i/>
        <sz val="11"/>
        <rFont val="Times New Roman CE1"/>
        <charset val="238"/>
      </rPr>
      <t xml:space="preserve"> (materiał nowy)</t>
    </r>
  </si>
  <si>
    <t>Wykonanie poboczy z mieszanki niezwiązanej 0/31,5mm z kruszywa C50/30 gr. 20 cm</t>
  </si>
  <si>
    <t>VAT 23 %</t>
  </si>
  <si>
    <t xml:space="preserve">Opis </t>
  </si>
  <si>
    <t>WODOCIĄG</t>
  </si>
  <si>
    <t>Budowa sieci wodociągowych</t>
  </si>
  <si>
    <t>1.1.1.1</t>
  </si>
  <si>
    <t>Wykonanie wodociągu z rur PEHD SDR17 PN10 o śr. 32-90 mm, L=231 mb</t>
  </si>
  <si>
    <t>1</t>
  </si>
  <si>
    <t>Budowa kanału technologicznego.</t>
  </si>
  <si>
    <t>Budowa studni kablowych</t>
  </si>
  <si>
    <t>Budowa kanału KTU</t>
  </si>
  <si>
    <t>Budowa kanału KTP</t>
  </si>
  <si>
    <t>Badanie szczelności</t>
  </si>
  <si>
    <t>Kolizje z siecią Orange</t>
  </si>
  <si>
    <t>Kolizja nr 1 punkty A</t>
  </si>
  <si>
    <t>Kolizja nr 1 punkty B</t>
  </si>
  <si>
    <t>4</t>
  </si>
  <si>
    <t>Kolizja nr 2 punkty C-D</t>
  </si>
  <si>
    <t>5</t>
  </si>
  <si>
    <t>Kolizja nr 3 punkty E-F</t>
  </si>
  <si>
    <t>Kolizja nr 4 punkty G-H</t>
  </si>
  <si>
    <t>Roboty nieprzewidziane - 3 % od sumy pozycji 1-5</t>
  </si>
  <si>
    <t>29
d.1.1.1.1</t>
  </si>
  <si>
    <t>35
d.1.1.1.1</t>
  </si>
  <si>
    <t>36
d.1.1.1.1</t>
  </si>
  <si>
    <t>37
d.1.1.1.1</t>
  </si>
  <si>
    <t>42
d.1.1.1.2</t>
  </si>
  <si>
    <t>43
d.1.1.1.2</t>
  </si>
  <si>
    <t>44
d.1.1.1.2</t>
  </si>
  <si>
    <t>47
d.1.1.1.3</t>
  </si>
  <si>
    <t>48
d.1.1.1.3</t>
  </si>
  <si>
    <t>49
d.1.1.1.3</t>
  </si>
  <si>
    <t>Wykonanie nawierzchni z betonu cementowego C30/37 (fibrobeton) na warstwie poślizgowej z geowłókniny, gr. 28 cm</t>
  </si>
  <si>
    <t>KNR-W 2-01
0113-08</t>
  </si>
  <si>
    <t>Roboty pomiarowe przy liniowych robotach ziemnych</t>
  </si>
  <si>
    <t>KNR-W 2-01
0212-06</t>
  </si>
  <si>
    <t>KNR-W 2-01
0310-0501</t>
  </si>
  <si>
    <t>KNR-W 2-01
0207-07
0210-02</t>
  </si>
  <si>
    <t>kalk. własna</t>
  </si>
  <si>
    <t>Zakup pospółki do wymiany gruntu</t>
  </si>
  <si>
    <t>KNR-W 2-01
0222-01</t>
  </si>
  <si>
    <t>KNR-W 2-01
0312-0501</t>
  </si>
  <si>
    <t>KNR-W 2-01
0228-02</t>
  </si>
  <si>
    <t>KNR-W 2-18
0511-02</t>
  </si>
  <si>
    <t>KNR-W 2-18
0511-04/03</t>
  </si>
  <si>
    <t>KNR-W 2-01
0314-02</t>
  </si>
  <si>
    <t>KNR-W 2-01
0207-05
0210-02</t>
  </si>
  <si>
    <t>KNR-W 2-18
0109-01</t>
  </si>
  <si>
    <t>KNR-W 2-18
0109-03</t>
  </si>
  <si>
    <t>KNR-W 2-18
0110-03</t>
  </si>
  <si>
    <t>KNR-W 2-18
0111-01</t>
  </si>
  <si>
    <t>KNR-W 2-18
0111-03</t>
  </si>
  <si>
    <t>KNR-W 2-18
0112-01</t>
  </si>
  <si>
    <t>KNR-W 2-18
0802-02</t>
  </si>
  <si>
    <t>KNR-W 2-18
0529-05</t>
  </si>
  <si>
    <t>Osadzenie skrzynek ulicznych</t>
  </si>
  <si>
    <t>KNR-W 2-18
0114-03</t>
  </si>
  <si>
    <t>Trójniki żeliwne ciśnieniowe kołnierzowe o śr. 100 mm</t>
  </si>
  <si>
    <t>Kołnierz ślepy o śr. 110 mm</t>
  </si>
  <si>
    <t>KNR-W 2-18
0205-02</t>
  </si>
  <si>
    <t>KNR-W 2-18
0114-02</t>
  </si>
  <si>
    <t>Łącznik rurowo-kołnierzowy RK o śr. 80 mm</t>
  </si>
  <si>
    <t>Kształtki żeliwne ciśnieniowe kołnierzowe FF o śr. 80 mm</t>
  </si>
  <si>
    <t>KNR-W 2-18
0219-03</t>
  </si>
  <si>
    <t>Hydranty pożarowe nadziemne o śr. 80 mm</t>
  </si>
  <si>
    <t>Obetonowanie skrzynki do zasuwy o wym. 0,5x0,5 m</t>
  </si>
  <si>
    <t>KNR-W 2-18
0530-01</t>
  </si>
  <si>
    <t>KNR-W 2-19
0102-01</t>
  </si>
  <si>
    <t>KNR-W 2-19
0134-02</t>
  </si>
  <si>
    <t>Oznakowanie trasy wodociągu na słupku stalowym</t>
  </si>
  <si>
    <t>KNR-W 2-18
0704-01</t>
  </si>
  <si>
    <t>KNR-W 2-18
0707-01</t>
  </si>
  <si>
    <t>KNR-W 2-18
0708-01</t>
  </si>
  <si>
    <t>Opłata za badanie wydajności hydrantu</t>
  </si>
  <si>
    <t>kalk. Własna</t>
  </si>
  <si>
    <t>KNR-W 2-19
0306-02</t>
  </si>
  <si>
    <t>KNR-W 2-19
0306-08</t>
  </si>
  <si>
    <t>KNR-W 2-18
0309-01</t>
  </si>
  <si>
    <t>KNR-W 2-18
0527-01</t>
  </si>
  <si>
    <t>Manszeta o śr. 63 mm</t>
  </si>
  <si>
    <t>Manszeta o śr. 160 mm</t>
  </si>
  <si>
    <t>KNR-W 2-01
0211-06</t>
  </si>
  <si>
    <t>KNR-W 2-01
0228-01</t>
  </si>
  <si>
    <t>KNR 4-05I
0124-08</t>
  </si>
  <si>
    <t>Demontaż rurociągu z polietylenu 110 mm</t>
  </si>
  <si>
    <t>Wykopy oraz przekopy wykonywane koparkami podsiębiernymi 0.40 m3 na odkład w gruncie kat. III</t>
  </si>
  <si>
    <t>Wykopy liniowe o ścianach pionowych szerokości 0.8-1.5 m pod fundamenty, rurociągi, kolektory w gruntach suchych z wydobyciem urobku łopatą lub wyciągiem ręcznym kat. III-IV; głębokość do 3.0 m</t>
  </si>
  <si>
    <t>Roboty ziemne wykonywane koparkami przedsiębiernymi
0.60 m3 w ziemi kat. I-III uprzednio zmagazynowanej w hałdach z transportem urobku samochodami samowyładowczymi na odległość 5 km  WYWÓZ ZIEMI - WYMIANA GRUNTU</t>
  </si>
  <si>
    <t>Roboty ziemne wykonywane koparkami przedsiębiernymi 0.60 m3 w ziemi kat. I-III uprzednio zmagazynowanej w hałdach z transportem urobku samochodami samowyładowczymi na odległość 5 km  DOWÓZ POSPÓŁKI - WYMIANA GRUNTU</t>
  </si>
  <si>
    <t>Zasypywanie wykopów spycharkami z przemieszczeniem gruntu na odległość do 10 m w gruncie kat. I-III</t>
  </si>
  <si>
    <t>Zasypywanie wykopów liniowych o ścianach pionowych głębokości do 3.0 m i szerokości 0.8-1.5 m; kat. gr. III-IV</t>
  </si>
  <si>
    <t>Zagęszczenie nasypów ubijakami mechanicznymi; grunty spoiste kat. III</t>
  </si>
  <si>
    <t>Podsypka pod kanały i obiekty z materiałów sypkich gr. 15 cm</t>
  </si>
  <si>
    <t>Obsypka nad kanały i obiekty z materiałów sypkich gr. 30 cm</t>
  </si>
  <si>
    <t>Pełne umocnienie pionowych ścian wykopów liniowych o głębokości do 3.0 m palami szalunkowymi (wypraskami) w gruntach suchych kat. III-IV wraz z rozbiórką (szerokość do 1m)</t>
  </si>
  <si>
    <t>Roboty ziemne wykonywane koparkami przedsiębiernymi 0.40 m3 w ziemi kat. I-III uprzednio zmagazynowanej w hałdach z transportem urobku samochodami samowyładowczymi na odległość 10 km - ODWÓZ NADMIARU ZIEMI</t>
  </si>
  <si>
    <t>Sieci wodociągowe - montaż rurociągów z rur polietylenowych (PE, PEHD) o śr. zewnętrznej 32 mm</t>
  </si>
  <si>
    <t>Sieci wodociągowe - montaż rurociągów z rur polietylenowych (PE, PEHD) o śr. zewnętrznej 40 mm</t>
  </si>
  <si>
    <t>Sieci wodociągowe - montaż rurociągów z rur polietylenowych (PE, PEHD) o śr. zewnętrznej 90 mm</t>
  </si>
  <si>
    <t>Sieci wodociągowe - połączenie rur polietylenowych ciśnieniowych PE, PEHD metodą zgrzewania czołowego o śr. zewnętrznej 90 mm</t>
  </si>
  <si>
    <t>Sieci wodociągowe - połączenie rur polietylenowych ciśnieniowych PE, PEHD za pomocą kształtek elektrooporowych o śr. zewnętrznej 32 mm</t>
  </si>
  <si>
    <t>Sieci wodociągowe - połączenie rur polietylenowych ciśnieniowych PE, PEHD za pomocą kształtek elektrooporowych o śr. zewnętrznej 40 mm</t>
  </si>
  <si>
    <t>Sieci wodociągowe - połączenie rur polietylenowych ciśnieniowych PE, PEHD za pomocą kształtek elektrooporowych o śr. zewnętrznej 90 mm - kolana</t>
  </si>
  <si>
    <t>Sieci wodociągowe - montaż kształtek ciśnieniowych PE, PEHD o połączeniach zgrzewano-kołnierzowych (tuleje kołnierzowe na luźny kołnierz) o śr. zewnętrznej do 90 mm</t>
  </si>
  <si>
    <t>Podłączenie instalacji do sieci wodociągowej - nasady rurowe (opaski) na istniejących rurociągach o śr. 100 mm</t>
  </si>
  <si>
    <t>Zasuwy żeliwne klinowe owalne kołnierzowe z obudową o śr. 80 mm bez nasuwki</t>
  </si>
  <si>
    <t>Wykonanie różnych elementów drobnowymiarowych o objętości do 1.5 m3 - elementy betonowe - wykonanie bloków oporowych</t>
  </si>
  <si>
    <t>Próba wodna szczelności sieci wodociągowych z rur typu HOBAS, PVC, PE, PEHD o śr.nominalnej 90-110 mm</t>
  </si>
  <si>
    <t>Dezynfekcja rurociągów sieci wodociągowych o śr.nominalnej do 150 mm</t>
  </si>
  <si>
    <t>Jednokrotne płukanie sieci wodociągowej o śr. Nominalnej do 150 mm</t>
  </si>
  <si>
    <t>Rury ochronne (osłonowe) z PE, PCW, PP o śr. Nominalnej 63 mm</t>
  </si>
  <si>
    <t>Rury ochronne (osłonowe) z PE, PCW, PP o śr. Nominalnej 160 mm</t>
  </si>
  <si>
    <t>Przeciąganie rurociągów przewodowych w rurach ochronnych o śr. 63 mm</t>
  </si>
  <si>
    <t>Przeciąganie rurociągów przewodowych w rurach ochronnych o śr. 160 mm</t>
  </si>
  <si>
    <t>Wykopy oraz przekopy wykonywane koparkami przedsiębiernymi 0.40 m3 na odkład w gruncie kat. III</t>
  </si>
  <si>
    <t>Zagęszczenie nasypów ubijakami mechanicznymi; grunty sypkie kat. I-III</t>
  </si>
  <si>
    <r>
      <t xml:space="preserve">ZBIORCZE ZESTAWIENIE KOSZTÓW - </t>
    </r>
    <r>
      <rPr>
        <b/>
        <i/>
        <sz val="14"/>
        <color theme="1"/>
        <rFont val="Times New Roman"/>
        <family val="1"/>
        <charset val="238"/>
      </rPr>
      <t>załącznik nr 6 do SWZ</t>
    </r>
  </si>
  <si>
    <r>
      <t xml:space="preserve">KOSZTORYS OFERTOWY - </t>
    </r>
    <r>
      <rPr>
        <b/>
        <i/>
        <sz val="14"/>
        <rFont val="Times New Roman CE1"/>
        <charset val="238"/>
      </rPr>
      <t>załącznik nr 6.1 do SWZ</t>
    </r>
  </si>
  <si>
    <r>
      <t xml:space="preserve">KOSZTORYS OFERTOWY - </t>
    </r>
    <r>
      <rPr>
        <b/>
        <i/>
        <sz val="14"/>
        <color indexed="8"/>
        <rFont val="Times New Roman"/>
        <family val="1"/>
        <charset val="238"/>
      </rPr>
      <t>załącznik nr 6.2 do SWZ</t>
    </r>
  </si>
  <si>
    <r>
      <t xml:space="preserve">KOSZTORYS OFERTOWY - </t>
    </r>
    <r>
      <rPr>
        <b/>
        <i/>
        <sz val="12"/>
        <color theme="1"/>
        <rFont val="Times New Roman"/>
        <family val="1"/>
        <charset val="238"/>
      </rPr>
      <t>załącznik nr 6.3 do SWZ</t>
    </r>
  </si>
  <si>
    <r>
      <t xml:space="preserve">KOSZTORYS OFERTOWY - </t>
    </r>
    <r>
      <rPr>
        <b/>
        <i/>
        <sz val="12"/>
        <color indexed="8"/>
        <rFont val="Times New Roman"/>
        <family val="1"/>
        <charset val="238"/>
      </rPr>
      <t>załącznik nr 6.4 do SWZ</t>
    </r>
  </si>
  <si>
    <r>
      <t>KOSZTORYS OFERTOWY - z</t>
    </r>
    <r>
      <rPr>
        <b/>
        <i/>
        <sz val="14"/>
        <rFont val="Times New Roman CE1"/>
        <charset val="238"/>
      </rPr>
      <t>ałącznik nr 6.5 do SWZ</t>
    </r>
  </si>
  <si>
    <t>Kosztorys ofertowy należy opatrzyć podpisem kwalifikowanym, osoby upoważnionej do reprezentowania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</si>
</sst>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\ &quot;zł&quot;"/>
    <numFmt numFmtId="165" formatCode="[$-415]General"/>
    <numFmt numFmtId="166" formatCode="0.0"/>
    <numFmt numFmtId="167" formatCode="[$-415]#,##0.00"/>
    <numFmt numFmtId="168" formatCode="[$-415]0"/>
    <numFmt numFmtId="169" formatCode="#0.000"/>
    <numFmt numFmtId="170" formatCode="#"/>
    <numFmt numFmtId="171" formatCode="0.00000"/>
  </numFmts>
  <fonts count="46">
    <font>
      <sz val="11"/>
      <color theme="1"/>
      <name val="Calibri"/>
      <family val="2"/>
      <charset val="238"/>
      <scheme val="minor"/>
    </font>
    <font>
      <sz val="10"/>
      <color rgb="FF000000"/>
      <name val="Arial CE"/>
      <family val="2"/>
      <charset val="238"/>
    </font>
    <font>
      <sz val="9"/>
      <color rgb="FFFF0000"/>
      <name val="Times New Roman CE1"/>
      <charset val="238"/>
    </font>
    <font>
      <sz val="11"/>
      <color rgb="FF000000"/>
      <name val="Arial1"/>
      <charset val="238"/>
    </font>
    <font>
      <b/>
      <sz val="11"/>
      <color rgb="FFFF0000"/>
      <name val="Times New Roman CE1"/>
      <charset val="238"/>
    </font>
    <font>
      <sz val="6"/>
      <color rgb="FFFF0000"/>
      <name val="Times New Roman CE1"/>
      <charset val="238"/>
    </font>
    <font>
      <b/>
      <sz val="9"/>
      <color rgb="FFFF0000"/>
      <name val="Times New Roman CE1"/>
      <charset val="238"/>
    </font>
    <font>
      <sz val="9"/>
      <name val="Times New Roman CE1"/>
      <charset val="238"/>
    </font>
    <font>
      <sz val="9"/>
      <color rgb="FF00B050"/>
      <name val="Times New Roman CE1"/>
      <charset val="238"/>
    </font>
    <font>
      <sz val="11"/>
      <color rgb="FFFF0000"/>
      <name val="Times New Roman CE1"/>
      <charset val="238"/>
    </font>
    <font>
      <sz val="12"/>
      <color rgb="FFFF0000"/>
      <name val="Times New Roman CE1"/>
      <charset val="238"/>
    </font>
    <font>
      <b/>
      <u/>
      <sz val="11"/>
      <color rgb="FFFF0000"/>
      <name val="Times New Roman CE1"/>
      <charset val="238"/>
    </font>
    <font>
      <b/>
      <sz val="12"/>
      <color rgb="FFFF0000"/>
      <name val="Times New Roman CE1"/>
      <charset val="238"/>
    </font>
    <font>
      <b/>
      <sz val="14"/>
      <color rgb="FFFF0000"/>
      <name val="Times New Roman CE1"/>
      <charset val="238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4"/>
      <name val="Times New Roman CE1"/>
      <charset val="238"/>
    </font>
    <font>
      <b/>
      <sz val="11"/>
      <name val="Times New Roman CE1"/>
      <charset val="238"/>
    </font>
    <font>
      <b/>
      <sz val="10"/>
      <name val="Times New Roman CE1"/>
      <charset val="238"/>
    </font>
    <font>
      <sz val="11"/>
      <name val="Times New Roman CE1"/>
      <charset val="238"/>
    </font>
    <font>
      <b/>
      <sz val="11"/>
      <color theme="1"/>
      <name val="Times New Roman CE1"/>
      <charset val="238"/>
    </font>
    <font>
      <b/>
      <u/>
      <sz val="11"/>
      <name val="Times New Roman CE1"/>
      <charset val="238"/>
    </font>
    <font>
      <vertAlign val="superscript"/>
      <sz val="11"/>
      <name val="Times New Roman CE1"/>
      <charset val="238"/>
    </font>
    <font>
      <vertAlign val="subscript"/>
      <sz val="11"/>
      <name val="Times New Roman CE1"/>
      <charset val="238"/>
    </font>
    <font>
      <b/>
      <sz val="11"/>
      <color rgb="FF000000"/>
      <name val="Times New Roman CE1"/>
      <charset val="238"/>
    </font>
    <font>
      <sz val="11"/>
      <color rgb="FF000000"/>
      <name val="Times New Roman CE1"/>
      <charset val="238"/>
    </font>
    <font>
      <b/>
      <u/>
      <sz val="11"/>
      <color rgb="FF000000"/>
      <name val="Times New Roman CE1"/>
      <charset val="238"/>
    </font>
    <font>
      <vertAlign val="superscript"/>
      <sz val="11"/>
      <color indexed="8"/>
      <name val="Times New Roman CE1"/>
      <charset val="238"/>
    </font>
    <font>
      <i/>
      <sz val="11"/>
      <color rgb="FFFF0000"/>
      <name val="Times New Roman CE1"/>
      <charset val="238"/>
    </font>
    <font>
      <b/>
      <i/>
      <sz val="11"/>
      <color rgb="FFFF0000"/>
      <name val="Times New Roman CE1"/>
      <charset val="238"/>
    </font>
    <font>
      <b/>
      <sz val="14"/>
      <color theme="1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7.5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4"/>
      <name val="Times New Roman CE1"/>
      <charset val="238"/>
    </font>
    <font>
      <i/>
      <sz val="11"/>
      <name val="Times New Roman CE1"/>
      <charset val="238"/>
    </font>
    <font>
      <sz val="11"/>
      <color rgb="FF2C2F45"/>
      <name val="Times New Roman CE1"/>
      <charset val="238"/>
    </font>
    <font>
      <b/>
      <i/>
      <sz val="14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1"/>
      <color theme="1"/>
      <name val="Times New Roman CE1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0.24994659260841701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Border="0" applyProtection="0"/>
    <xf numFmtId="0" fontId="3" fillId="0" borderId="0"/>
    <xf numFmtId="0" fontId="14" fillId="0" borderId="0"/>
  </cellStyleXfs>
  <cellXfs count="247">
    <xf numFmtId="0" fontId="0" fillId="0" borderId="0" xfId="0"/>
    <xf numFmtId="165" fontId="2" fillId="0" borderId="0" xfId="1" applyFont="1" applyAlignment="1">
      <alignment horizontal="center" vertical="center"/>
    </xf>
    <xf numFmtId="165" fontId="2" fillId="0" borderId="0" xfId="1" applyFont="1" applyAlignment="1">
      <alignment vertical="center"/>
    </xf>
    <xf numFmtId="165" fontId="5" fillId="0" borderId="0" xfId="1" applyFont="1" applyAlignment="1">
      <alignment horizontal="center" vertical="center"/>
    </xf>
    <xf numFmtId="165" fontId="6" fillId="0" borderId="0" xfId="1" applyFont="1" applyAlignment="1">
      <alignment horizontal="center" vertical="center"/>
    </xf>
    <xf numFmtId="165" fontId="7" fillId="0" borderId="0" xfId="1" applyFont="1" applyAlignment="1">
      <alignment vertical="center"/>
    </xf>
    <xf numFmtId="165" fontId="8" fillId="0" borderId="0" xfId="1" applyFont="1" applyAlignment="1">
      <alignment vertical="center"/>
    </xf>
    <xf numFmtId="0" fontId="9" fillId="0" borderId="0" xfId="1" applyNumberFormat="1" applyFont="1" applyAlignment="1">
      <alignment horizontal="left" vertical="center" wrapText="1"/>
    </xf>
    <xf numFmtId="165" fontId="10" fillId="0" borderId="0" xfId="1" applyFont="1" applyAlignment="1">
      <alignment horizontal="center" vertical="center" wrapText="1"/>
    </xf>
    <xf numFmtId="165" fontId="9" fillId="0" borderId="0" xfId="1" applyFont="1" applyAlignment="1">
      <alignment horizontal="center" vertical="center"/>
    </xf>
    <xf numFmtId="167" fontId="9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left" vertical="center" wrapText="1"/>
    </xf>
    <xf numFmtId="49" fontId="9" fillId="0" borderId="0" xfId="1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left" vertical="center" wrapText="1"/>
    </xf>
    <xf numFmtId="165" fontId="4" fillId="0" borderId="0" xfId="1" applyFont="1" applyAlignment="1">
      <alignment horizontal="center" vertical="center"/>
    </xf>
    <xf numFmtId="0" fontId="12" fillId="0" borderId="0" xfId="1" applyNumberFormat="1" applyFont="1" applyAlignment="1">
      <alignment horizontal="left" vertical="center" wrapText="1"/>
    </xf>
    <xf numFmtId="49" fontId="9" fillId="0" borderId="0" xfId="1" applyNumberFormat="1" applyFont="1" applyAlignment="1" applyProtection="1">
      <alignment horizontal="center" vertical="center" wrapText="1"/>
      <protection locked="0"/>
    </xf>
    <xf numFmtId="49" fontId="9" fillId="0" borderId="0" xfId="1" applyNumberFormat="1" applyFont="1" applyAlignment="1">
      <alignment horizontal="left" vertical="center" wrapText="1"/>
    </xf>
    <xf numFmtId="165" fontId="4" fillId="0" borderId="0" xfId="1" applyFont="1" applyAlignment="1">
      <alignment horizontal="center" vertical="center" wrapText="1"/>
    </xf>
    <xf numFmtId="0" fontId="4" fillId="0" borderId="0" xfId="1" applyNumberFormat="1" applyFont="1" applyAlignment="1" applyProtection="1">
      <alignment vertical="center" wrapText="1"/>
      <protection locked="0"/>
    </xf>
    <xf numFmtId="0" fontId="9" fillId="0" borderId="0" xfId="1" applyNumberFormat="1" applyFont="1" applyAlignment="1" applyProtection="1">
      <alignment vertical="center" wrapText="1"/>
      <protection locked="0"/>
    </xf>
    <xf numFmtId="165" fontId="4" fillId="0" borderId="0" xfId="1" applyFont="1" applyAlignment="1" applyProtection="1">
      <alignment horizontal="center" vertical="center" wrapText="1"/>
      <protection locked="0"/>
    </xf>
    <xf numFmtId="0" fontId="4" fillId="0" borderId="0" xfId="1" applyNumberFormat="1" applyFont="1" applyAlignment="1">
      <alignment horizontal="left" vertical="center" wrapText="1" shrinkToFit="1"/>
    </xf>
    <xf numFmtId="0" fontId="9" fillId="0" borderId="0" xfId="1" applyNumberFormat="1" applyFont="1" applyAlignment="1">
      <alignment horizontal="left" vertical="center" wrapText="1" shrinkToFit="1"/>
    </xf>
    <xf numFmtId="0" fontId="9" fillId="0" borderId="0" xfId="1" applyNumberFormat="1" applyFont="1" applyAlignment="1">
      <alignment vertical="center" wrapText="1"/>
    </xf>
    <xf numFmtId="0" fontId="4" fillId="0" borderId="0" xfId="1" applyNumberFormat="1" applyFont="1" applyAlignment="1">
      <alignment vertical="center" wrapText="1"/>
    </xf>
    <xf numFmtId="165" fontId="12" fillId="0" borderId="0" xfId="1" applyFont="1" applyAlignment="1">
      <alignment horizontal="center" vertical="center"/>
    </xf>
    <xf numFmtId="165" fontId="13" fillId="0" borderId="0" xfId="1" applyFont="1" applyAlignment="1">
      <alignment horizontal="center" vertical="center"/>
    </xf>
    <xf numFmtId="0" fontId="15" fillId="0" borderId="0" xfId="3" applyFont="1" applyAlignment="1">
      <alignment horizontal="left" vertical="top" wrapText="1"/>
    </xf>
    <xf numFmtId="0" fontId="15" fillId="0" borderId="0" xfId="3" applyFont="1"/>
    <xf numFmtId="165" fontId="20" fillId="0" borderId="1" xfId="1" applyFont="1" applyBorder="1" applyAlignment="1">
      <alignment horizontal="center" vertical="center" wrapText="1"/>
    </xf>
    <xf numFmtId="0" fontId="20" fillId="0" borderId="1" xfId="1" applyNumberFormat="1" applyFont="1" applyBorder="1" applyAlignment="1">
      <alignment horizontal="left" vertical="center" wrapText="1"/>
    </xf>
    <xf numFmtId="165" fontId="9" fillId="0" borderId="0" xfId="1" applyFont="1" applyAlignment="1">
      <alignment horizontal="center" vertical="center" wrapText="1"/>
    </xf>
    <xf numFmtId="165" fontId="29" fillId="0" borderId="0" xfId="1" applyFont="1" applyAlignment="1">
      <alignment horizontal="center" vertical="center"/>
    </xf>
    <xf numFmtId="165" fontId="30" fillId="0" borderId="0" xfId="1" applyFont="1" applyAlignment="1">
      <alignment horizontal="center" vertical="center"/>
    </xf>
    <xf numFmtId="165" fontId="2" fillId="0" borderId="0" xfId="1" applyFont="1" applyAlignment="1">
      <alignment horizontal="left" vertical="center"/>
    </xf>
    <xf numFmtId="0" fontId="15" fillId="0" borderId="0" xfId="0" applyFont="1"/>
    <xf numFmtId="0" fontId="16" fillId="0" borderId="8" xfId="0" applyFont="1" applyBorder="1" applyAlignment="1">
      <alignment vertical="center"/>
    </xf>
    <xf numFmtId="0" fontId="31" fillId="0" borderId="0" xfId="3" applyFont="1" applyAlignment="1">
      <alignment horizontal="center" vertical="top" wrapText="1"/>
    </xf>
    <xf numFmtId="0" fontId="33" fillId="0" borderId="0" xfId="3" applyFont="1" applyAlignment="1">
      <alignment horizontal="center"/>
    </xf>
    <xf numFmtId="0" fontId="15" fillId="0" borderId="0" xfId="3" applyFont="1" applyAlignment="1">
      <alignment horizontal="center"/>
    </xf>
    <xf numFmtId="49" fontId="15" fillId="0" borderId="0" xfId="3" applyNumberFormat="1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165" fontId="20" fillId="0" borderId="1" xfId="1" applyFont="1" applyBorder="1" applyAlignment="1" applyProtection="1">
      <alignment horizontal="center" vertical="center" wrapText="1"/>
    </xf>
    <xf numFmtId="49" fontId="20" fillId="0" borderId="1" xfId="1" applyNumberFormat="1" applyFont="1" applyBorder="1" applyAlignment="1" applyProtection="1">
      <alignment horizontal="left" vertical="center" wrapText="1"/>
    </xf>
    <xf numFmtId="0" fontId="31" fillId="0" borderId="0" xfId="3" applyFont="1" applyAlignment="1">
      <alignment horizontal="center" vertical="center" wrapText="1"/>
    </xf>
    <xf numFmtId="0" fontId="33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35" fillId="0" borderId="0" xfId="3" applyFont="1" applyAlignment="1">
      <alignment horizontal="center" vertical="center" wrapText="1"/>
    </xf>
    <xf numFmtId="0" fontId="15" fillId="0" borderId="1" xfId="3" applyFont="1" applyBorder="1" applyAlignment="1">
      <alignment horizontal="center" vertical="center"/>
    </xf>
    <xf numFmtId="165" fontId="19" fillId="0" borderId="0" xfId="1" applyFont="1" applyAlignment="1">
      <alignment vertical="center" wrapText="1"/>
    </xf>
    <xf numFmtId="4" fontId="20" fillId="0" borderId="1" xfId="1" applyNumberFormat="1" applyFont="1" applyBorder="1" applyAlignment="1">
      <alignment horizontal="center" vertical="center"/>
    </xf>
    <xf numFmtId="4" fontId="20" fillId="0" borderId="15" xfId="1" applyNumberFormat="1" applyFont="1" applyBorder="1" applyAlignment="1">
      <alignment horizontal="center" vertical="center"/>
    </xf>
    <xf numFmtId="165" fontId="18" fillId="6" borderId="1" xfId="1" applyFont="1" applyFill="1" applyBorder="1" applyAlignment="1">
      <alignment horizontal="center" vertical="center" wrapText="1"/>
    </xf>
    <xf numFmtId="165" fontId="18" fillId="0" borderId="0" xfId="1" applyFont="1" applyAlignment="1">
      <alignment horizontal="center" vertical="center"/>
    </xf>
    <xf numFmtId="0" fontId="39" fillId="0" borderId="0" xfId="2" applyFont="1" applyAlignment="1">
      <alignment vertical="center" wrapText="1"/>
    </xf>
    <xf numFmtId="49" fontId="41" fillId="0" borderId="12" xfId="3" applyNumberFormat="1" applyFont="1" applyBorder="1" applyAlignment="1">
      <alignment horizontal="right" vertical="center" wrapText="1" shrinkToFit="1" readingOrder="1"/>
    </xf>
    <xf numFmtId="49" fontId="41" fillId="0" borderId="12" xfId="3" applyNumberFormat="1" applyFont="1" applyBorder="1" applyAlignment="1">
      <alignment horizontal="center" vertical="center" wrapText="1" shrinkToFit="1" readingOrder="1"/>
    </xf>
    <xf numFmtId="0" fontId="41" fillId="0" borderId="12" xfId="3" applyFont="1" applyBorder="1" applyAlignment="1">
      <alignment horizontal="left" vertical="center" wrapText="1" shrinkToFit="1" readingOrder="1"/>
    </xf>
    <xf numFmtId="49" fontId="41" fillId="0" borderId="13" xfId="3" applyNumberFormat="1" applyFont="1" applyBorder="1" applyAlignment="1">
      <alignment horizontal="right" vertical="center" wrapText="1" shrinkToFit="1" readingOrder="1"/>
    </xf>
    <xf numFmtId="49" fontId="41" fillId="0" borderId="13" xfId="3" applyNumberFormat="1" applyFont="1" applyBorder="1" applyAlignment="1">
      <alignment horizontal="center" vertical="center" wrapText="1" shrinkToFit="1" readingOrder="1"/>
    </xf>
    <xf numFmtId="0" fontId="41" fillId="0" borderId="13" xfId="3" applyFont="1" applyBorder="1" applyAlignment="1">
      <alignment horizontal="left" vertical="center" wrapText="1" shrinkToFit="1" readingOrder="1"/>
    </xf>
    <xf numFmtId="49" fontId="15" fillId="5" borderId="16" xfId="3" applyNumberFormat="1" applyFont="1" applyFill="1" applyBorder="1" applyAlignment="1">
      <alignment horizontal="right" vertical="center" wrapText="1" shrinkToFit="1" readingOrder="1"/>
    </xf>
    <xf numFmtId="49" fontId="15" fillId="5" borderId="16" xfId="3" applyNumberFormat="1" applyFont="1" applyFill="1" applyBorder="1" applyAlignment="1">
      <alignment horizontal="center" vertical="center" wrapText="1" shrinkToFit="1" readingOrder="1"/>
    </xf>
    <xf numFmtId="170" fontId="15" fillId="5" borderId="16" xfId="3" applyNumberFormat="1" applyFont="1" applyFill="1" applyBorder="1" applyAlignment="1">
      <alignment horizontal="left" vertical="center" wrapText="1" shrinkToFit="1" readingOrder="1"/>
    </xf>
    <xf numFmtId="0" fontId="15" fillId="0" borderId="0" xfId="3" applyFont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left" vertical="top" wrapText="1"/>
    </xf>
    <xf numFmtId="0" fontId="38" fillId="0" borderId="0" xfId="1" applyNumberFormat="1" applyFont="1" applyAlignment="1">
      <alignment horizontal="left" vertical="center" wrapText="1"/>
    </xf>
    <xf numFmtId="0" fontId="2" fillId="0" borderId="0" xfId="1" applyNumberFormat="1" applyFont="1" applyAlignment="1">
      <alignment vertical="center" wrapText="1"/>
    </xf>
    <xf numFmtId="165" fontId="18" fillId="0" borderId="0" xfId="1" applyFont="1" applyAlignment="1">
      <alignment horizontal="center" vertical="center" wrapText="1"/>
    </xf>
    <xf numFmtId="0" fontId="13" fillId="0" borderId="0" xfId="1" applyNumberFormat="1" applyFont="1" applyAlignment="1">
      <alignment horizontal="left" vertical="center" wrapText="1"/>
    </xf>
    <xf numFmtId="0" fontId="6" fillId="0" borderId="0" xfId="1" applyNumberFormat="1" applyFont="1" applyAlignment="1">
      <alignment vertical="center" wrapText="1"/>
    </xf>
    <xf numFmtId="0" fontId="2" fillId="0" borderId="0" xfId="1" applyNumberFormat="1" applyFont="1" applyAlignment="1">
      <alignment horizontal="left" vertical="center" wrapText="1"/>
    </xf>
    <xf numFmtId="0" fontId="15" fillId="0" borderId="0" xfId="3" applyFont="1" applyAlignment="1">
      <alignment horizontal="center" vertical="center"/>
    </xf>
    <xf numFmtId="0" fontId="41" fillId="0" borderId="12" xfId="3" applyFont="1" applyBorder="1" applyAlignment="1">
      <alignment horizontal="center" vertical="center" wrapText="1" shrinkToFit="1" readingOrder="1"/>
    </xf>
    <xf numFmtId="169" fontId="41" fillId="0" borderId="13" xfId="3" applyNumberFormat="1" applyFont="1" applyBorder="1" applyAlignment="1">
      <alignment horizontal="center" vertical="center" wrapText="1" shrinkToFit="1" readingOrder="1"/>
    </xf>
    <xf numFmtId="169" fontId="15" fillId="5" borderId="13" xfId="3" applyNumberFormat="1" applyFont="1" applyFill="1" applyBorder="1" applyAlignment="1">
      <alignment horizontal="center" vertical="center" wrapText="1" shrinkToFit="1" readingOrder="1"/>
    </xf>
    <xf numFmtId="171" fontId="2" fillId="0" borderId="0" xfId="1" applyNumberFormat="1" applyFont="1" applyAlignment="1">
      <alignment vertical="center"/>
    </xf>
    <xf numFmtId="171" fontId="2" fillId="0" borderId="0" xfId="1" applyNumberFormat="1" applyFont="1" applyAlignment="1">
      <alignment horizontal="center" vertical="center"/>
    </xf>
    <xf numFmtId="171" fontId="5" fillId="0" borderId="0" xfId="1" applyNumberFormat="1" applyFont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5" fillId="0" borderId="1" xfId="3" applyNumberFormat="1" applyFont="1" applyBorder="1" applyAlignment="1">
      <alignment vertical="center"/>
    </xf>
    <xf numFmtId="49" fontId="15" fillId="0" borderId="1" xfId="3" applyNumberFormat="1" applyFont="1" applyBorder="1" applyAlignment="1">
      <alignment vertical="center" wrapText="1"/>
    </xf>
    <xf numFmtId="4" fontId="15" fillId="0" borderId="1" xfId="3" applyNumberFormat="1" applyFont="1" applyBorder="1" applyAlignment="1">
      <alignment vertical="center"/>
    </xf>
    <xf numFmtId="4" fontId="16" fillId="0" borderId="1" xfId="3" applyNumberFormat="1" applyFont="1" applyBorder="1" applyAlignment="1">
      <alignment horizontal="center" vertical="center"/>
    </xf>
    <xf numFmtId="4" fontId="18" fillId="6" borderId="1" xfId="1" applyNumberFormat="1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4" fontId="18" fillId="0" borderId="0" xfId="1" applyNumberFormat="1" applyFont="1" applyAlignment="1">
      <alignment horizontal="center" vertical="center"/>
    </xf>
    <xf numFmtId="4" fontId="9" fillId="0" borderId="0" xfId="1" applyNumberFormat="1" applyFont="1" applyAlignment="1">
      <alignment horizontal="center" vertical="center"/>
    </xf>
    <xf numFmtId="4" fontId="33" fillId="0" borderId="0" xfId="3" applyNumberFormat="1" applyFont="1" applyAlignment="1">
      <alignment horizontal="center" vertical="center"/>
    </xf>
    <xf numFmtId="4" fontId="15" fillId="0" borderId="0" xfId="3" applyNumberFormat="1" applyFont="1" applyAlignment="1">
      <alignment vertical="center"/>
    </xf>
    <xf numFmtId="4" fontId="15" fillId="0" borderId="0" xfId="3" applyNumberFormat="1" applyFont="1" applyAlignment="1">
      <alignment horizontal="center" vertical="center"/>
    </xf>
    <xf numFmtId="4" fontId="15" fillId="0" borderId="10" xfId="3" applyNumberFormat="1" applyFont="1" applyBorder="1" applyAlignment="1">
      <alignment horizontal="center" vertical="center"/>
    </xf>
    <xf numFmtId="4" fontId="15" fillId="0" borderId="1" xfId="3" applyNumberFormat="1" applyFont="1" applyBorder="1" applyAlignment="1">
      <alignment horizontal="center" vertical="center"/>
    </xf>
    <xf numFmtId="4" fontId="15" fillId="5" borderId="1" xfId="3" applyNumberFormat="1" applyFont="1" applyFill="1" applyBorder="1" applyAlignment="1">
      <alignment horizontal="center" vertical="center"/>
    </xf>
    <xf numFmtId="4" fontId="15" fillId="0" borderId="18" xfId="3" applyNumberFormat="1" applyFont="1" applyBorder="1" applyAlignment="1">
      <alignment horizontal="center" vertical="center"/>
    </xf>
    <xf numFmtId="4" fontId="16" fillId="0" borderId="19" xfId="3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4" fontId="18" fillId="0" borderId="1" xfId="1" applyNumberFormat="1" applyFont="1" applyBorder="1" applyAlignment="1">
      <alignment horizontal="center" vertical="center"/>
    </xf>
    <xf numFmtId="4" fontId="18" fillId="0" borderId="10" xfId="1" applyNumberFormat="1" applyFont="1" applyBorder="1" applyAlignment="1">
      <alignment horizontal="center" vertical="center"/>
    </xf>
    <xf numFmtId="165" fontId="18" fillId="0" borderId="1" xfId="1" applyFont="1" applyBorder="1" applyAlignment="1">
      <alignment horizontal="center" vertical="center" wrapText="1"/>
    </xf>
    <xf numFmtId="4" fontId="18" fillId="0" borderId="1" xfId="1" applyNumberFormat="1" applyFont="1" applyBorder="1" applyAlignment="1">
      <alignment horizontal="center" vertical="center" wrapText="1"/>
    </xf>
    <xf numFmtId="0" fontId="18" fillId="0" borderId="1" xfId="1" applyNumberFormat="1" applyFont="1" applyBorder="1" applyAlignment="1">
      <alignment horizontal="center" vertical="center" wrapText="1"/>
    </xf>
    <xf numFmtId="3" fontId="18" fillId="0" borderId="1" xfId="1" applyNumberFormat="1" applyFont="1" applyBorder="1" applyAlignment="1">
      <alignment horizontal="center" vertical="center" wrapText="1"/>
    </xf>
    <xf numFmtId="165" fontId="18" fillId="2" borderId="1" xfId="1" applyFont="1" applyFill="1" applyBorder="1" applyAlignment="1">
      <alignment horizontal="center" vertical="center" wrapText="1"/>
    </xf>
    <xf numFmtId="0" fontId="18" fillId="2" borderId="1" xfId="1" applyNumberFormat="1" applyFont="1" applyFill="1" applyBorder="1" applyAlignment="1">
      <alignment horizontal="left" vertical="center" wrapText="1"/>
    </xf>
    <xf numFmtId="165" fontId="20" fillId="2" borderId="1" xfId="1" applyFont="1" applyFill="1" applyBorder="1" applyAlignment="1">
      <alignment horizontal="center" vertical="center" wrapText="1"/>
    </xf>
    <xf numFmtId="166" fontId="20" fillId="2" borderId="1" xfId="1" applyNumberFormat="1" applyFont="1" applyFill="1" applyBorder="1" applyAlignment="1">
      <alignment horizontal="center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4" fontId="18" fillId="2" borderId="1" xfId="1" applyNumberFormat="1" applyFont="1" applyFill="1" applyBorder="1" applyAlignment="1">
      <alignment horizontal="center" vertical="center" wrapText="1"/>
    </xf>
    <xf numFmtId="168" fontId="18" fillId="0" borderId="1" xfId="1" applyNumberFormat="1" applyFont="1" applyBorder="1" applyAlignment="1">
      <alignment horizontal="center" vertical="center" wrapText="1"/>
    </xf>
    <xf numFmtId="0" fontId="22" fillId="0" borderId="1" xfId="1" applyNumberFormat="1" applyFont="1" applyBorder="1" applyAlignment="1">
      <alignment vertical="center" wrapText="1"/>
    </xf>
    <xf numFmtId="4" fontId="20" fillId="0" borderId="1" xfId="1" applyNumberFormat="1" applyFont="1" applyBorder="1" applyAlignment="1">
      <alignment horizontal="center" vertical="center" wrapText="1"/>
    </xf>
    <xf numFmtId="165" fontId="18" fillId="0" borderId="1" xfId="1" quotePrefix="1" applyFont="1" applyBorder="1" applyAlignment="1">
      <alignment horizontal="center" vertical="center" wrapText="1"/>
    </xf>
    <xf numFmtId="165" fontId="20" fillId="0" borderId="1" xfId="1" quotePrefix="1" applyFont="1" applyBorder="1" applyAlignment="1">
      <alignment horizontal="center" vertical="center" wrapText="1"/>
    </xf>
    <xf numFmtId="167" fontId="20" fillId="0" borderId="1" xfId="1" applyNumberFormat="1" applyFont="1" applyBorder="1" applyAlignment="1">
      <alignment horizontal="center" vertical="center" wrapText="1"/>
    </xf>
    <xf numFmtId="165" fontId="18" fillId="3" borderId="1" xfId="1" applyFont="1" applyFill="1" applyBorder="1" applyAlignment="1">
      <alignment horizontal="center" vertical="center" wrapText="1"/>
    </xf>
    <xf numFmtId="0" fontId="18" fillId="3" borderId="1" xfId="1" applyNumberFormat="1" applyFont="1" applyFill="1" applyBorder="1" applyAlignment="1">
      <alignment horizontal="left" vertical="center" wrapText="1"/>
    </xf>
    <xf numFmtId="165" fontId="20" fillId="3" borderId="1" xfId="1" applyFont="1" applyFill="1" applyBorder="1" applyAlignment="1">
      <alignment horizontal="center" vertical="center" wrapText="1"/>
    </xf>
    <xf numFmtId="4" fontId="20" fillId="3" borderId="1" xfId="1" applyNumberFormat="1" applyFont="1" applyFill="1" applyBorder="1" applyAlignment="1">
      <alignment horizontal="center" vertical="center" wrapText="1"/>
    </xf>
    <xf numFmtId="165" fontId="18" fillId="4" borderId="1" xfId="1" applyFont="1" applyFill="1" applyBorder="1" applyAlignment="1">
      <alignment horizontal="center" vertical="center" wrapText="1"/>
    </xf>
    <xf numFmtId="165" fontId="18" fillId="2" borderId="1" xfId="1" quotePrefix="1" applyFont="1" applyFill="1" applyBorder="1" applyAlignment="1">
      <alignment horizontal="center" vertical="center" wrapText="1"/>
    </xf>
    <xf numFmtId="0" fontId="18" fillId="2" borderId="1" xfId="1" applyNumberFormat="1" applyFont="1" applyFill="1" applyBorder="1" applyAlignment="1">
      <alignment vertical="center" wrapText="1"/>
    </xf>
    <xf numFmtId="165" fontId="20" fillId="0" borderId="1" xfId="1" applyFont="1" applyBorder="1" applyAlignment="1">
      <alignment horizontal="center" vertical="center"/>
    </xf>
    <xf numFmtId="165" fontId="25" fillId="2" borderId="1" xfId="1" quotePrefix="1" applyFont="1" applyFill="1" applyBorder="1" applyAlignment="1">
      <alignment horizontal="center" vertical="center" wrapText="1"/>
    </xf>
    <xf numFmtId="165" fontId="25" fillId="2" borderId="1" xfId="1" applyFont="1" applyFill="1" applyBorder="1" applyAlignment="1">
      <alignment horizontal="center" vertical="center" wrapText="1"/>
    </xf>
    <xf numFmtId="49" fontId="25" fillId="2" borderId="1" xfId="1" applyNumberFormat="1" applyFont="1" applyFill="1" applyBorder="1" applyAlignment="1">
      <alignment horizontal="left" vertical="center" wrapText="1"/>
    </xf>
    <xf numFmtId="165" fontId="26" fillId="2" borderId="1" xfId="1" applyFont="1" applyFill="1" applyBorder="1" applyAlignment="1">
      <alignment horizontal="center" vertical="center" wrapText="1"/>
    </xf>
    <xf numFmtId="4" fontId="26" fillId="2" borderId="1" xfId="1" applyNumberFormat="1" applyFont="1" applyFill="1" applyBorder="1" applyAlignment="1">
      <alignment horizontal="center" vertical="center" wrapText="1"/>
    </xf>
    <xf numFmtId="165" fontId="25" fillId="0" borderId="1" xfId="1" quotePrefix="1" applyFont="1" applyBorder="1" applyAlignment="1">
      <alignment horizontal="center" vertical="center" wrapText="1"/>
    </xf>
    <xf numFmtId="168" fontId="25" fillId="0" borderId="1" xfId="1" applyNumberFormat="1" applyFont="1" applyBorder="1" applyAlignment="1">
      <alignment horizontal="center" vertical="center" wrapText="1"/>
    </xf>
    <xf numFmtId="168" fontId="27" fillId="0" borderId="1" xfId="1" applyNumberFormat="1" applyFont="1" applyBorder="1" applyAlignment="1">
      <alignment vertical="center" wrapText="1"/>
    </xf>
    <xf numFmtId="165" fontId="26" fillId="0" borderId="1" xfId="1" applyFont="1" applyBorder="1" applyAlignment="1">
      <alignment horizontal="center" vertical="center" wrapText="1"/>
    </xf>
    <xf numFmtId="4" fontId="26" fillId="0" borderId="1" xfId="1" applyNumberFormat="1" applyFont="1" applyBorder="1" applyAlignment="1">
      <alignment horizontal="center" vertical="center" wrapText="1"/>
    </xf>
    <xf numFmtId="165" fontId="26" fillId="0" borderId="1" xfId="1" quotePrefix="1" applyFont="1" applyBorder="1" applyAlignment="1">
      <alignment horizontal="center" vertical="center" wrapText="1"/>
    </xf>
    <xf numFmtId="49" fontId="26" fillId="0" borderId="1" xfId="1" applyNumberFormat="1" applyFont="1" applyBorder="1" applyAlignment="1">
      <alignment horizontal="left" vertical="center" wrapText="1" shrinkToFit="1"/>
    </xf>
    <xf numFmtId="0" fontId="26" fillId="0" borderId="1" xfId="2" applyFont="1" applyBorder="1" applyAlignment="1">
      <alignment horizontal="center" vertical="center" wrapText="1"/>
    </xf>
    <xf numFmtId="168" fontId="26" fillId="0" borderId="1" xfId="1" applyNumberFormat="1" applyFont="1" applyBorder="1" applyAlignment="1">
      <alignment vertical="center" wrapText="1"/>
    </xf>
    <xf numFmtId="0" fontId="20" fillId="0" borderId="1" xfId="1" applyNumberFormat="1" applyFont="1" applyBorder="1" applyAlignment="1">
      <alignment vertical="center" wrapText="1"/>
    </xf>
    <xf numFmtId="165" fontId="18" fillId="0" borderId="1" xfId="1" quotePrefix="1" applyFont="1" applyBorder="1" applyAlignment="1" applyProtection="1">
      <alignment horizontal="center" vertical="center" wrapText="1"/>
    </xf>
    <xf numFmtId="1" fontId="18" fillId="0" borderId="1" xfId="1" applyNumberFormat="1" applyFont="1" applyBorder="1" applyAlignment="1" applyProtection="1">
      <alignment horizontal="center" vertical="center" wrapText="1"/>
    </xf>
    <xf numFmtId="1" fontId="22" fillId="0" borderId="1" xfId="1" applyNumberFormat="1" applyFont="1" applyBorder="1" applyAlignment="1" applyProtection="1">
      <alignment vertical="center" wrapText="1"/>
    </xf>
    <xf numFmtId="4" fontId="18" fillId="0" borderId="1" xfId="1" applyNumberFormat="1" applyFont="1" applyBorder="1" applyAlignment="1" applyProtection="1">
      <alignment horizontal="center" vertical="center" wrapText="1"/>
    </xf>
    <xf numFmtId="165" fontId="20" fillId="0" borderId="1" xfId="1" quotePrefix="1" applyFont="1" applyBorder="1" applyAlignment="1" applyProtection="1">
      <alignment horizontal="center" vertical="center" wrapText="1"/>
    </xf>
    <xf numFmtId="0" fontId="20" fillId="0" borderId="1" xfId="1" applyNumberFormat="1" applyFont="1" applyBorder="1" applyAlignment="1" applyProtection="1">
      <alignment vertical="center" wrapText="1"/>
      <protection locked="0"/>
    </xf>
    <xf numFmtId="4" fontId="20" fillId="0" borderId="20" xfId="1" applyNumberFormat="1" applyFont="1" applyBorder="1" applyAlignment="1">
      <alignment horizontal="center" vertical="center"/>
    </xf>
    <xf numFmtId="49" fontId="42" fillId="0" borderId="1" xfId="3" applyNumberFormat="1" applyFont="1" applyBorder="1" applyAlignment="1">
      <alignment horizontal="right" vertical="top" wrapText="1" shrinkToFit="1" readingOrder="1"/>
    </xf>
    <xf numFmtId="49" fontId="42" fillId="0" borderId="1" xfId="3" applyNumberFormat="1" applyFont="1" applyBorder="1" applyAlignment="1">
      <alignment horizontal="center" vertical="top" wrapText="1" shrinkToFit="1" readingOrder="1"/>
    </xf>
    <xf numFmtId="49" fontId="42" fillId="0" borderId="1" xfId="3" applyNumberFormat="1" applyFont="1" applyBorder="1" applyAlignment="1">
      <alignment vertical="top" wrapText="1" shrinkToFit="1" readingOrder="1"/>
    </xf>
    <xf numFmtId="49" fontId="41" fillId="0" borderId="1" xfId="3" applyNumberFormat="1" applyFont="1" applyBorder="1" applyAlignment="1">
      <alignment horizontal="right" vertical="top" wrapText="1" shrinkToFit="1" readingOrder="1"/>
    </xf>
    <xf numFmtId="49" fontId="41" fillId="0" borderId="1" xfId="3" applyNumberFormat="1" applyFont="1" applyBorder="1" applyAlignment="1">
      <alignment horizontal="center" vertical="top" wrapText="1" shrinkToFit="1" readingOrder="1"/>
    </xf>
    <xf numFmtId="49" fontId="41" fillId="0" borderId="1" xfId="3" applyNumberFormat="1" applyFont="1" applyBorder="1" applyAlignment="1">
      <alignment vertical="top" wrapText="1" shrinkToFit="1" readingOrder="1"/>
    </xf>
    <xf numFmtId="49" fontId="41" fillId="0" borderId="13" xfId="3" applyNumberFormat="1" applyFont="1" applyBorder="1" applyAlignment="1">
      <alignment vertical="center" wrapText="1" shrinkToFit="1" readingOrder="1"/>
    </xf>
    <xf numFmtId="49" fontId="42" fillId="0" borderId="1" xfId="3" applyNumberFormat="1" applyFont="1" applyBorder="1" applyAlignment="1">
      <alignment horizontal="center" vertical="center" wrapText="1" shrinkToFit="1" readingOrder="1"/>
    </xf>
    <xf numFmtId="49" fontId="25" fillId="0" borderId="13" xfId="0" applyNumberFormat="1" applyFont="1" applyBorder="1" applyAlignment="1">
      <alignment vertical="top" wrapText="1" shrinkToFit="1" readingOrder="1"/>
    </xf>
    <xf numFmtId="49" fontId="25" fillId="0" borderId="13" xfId="0" applyNumberFormat="1" applyFont="1" applyBorder="1" applyAlignment="1">
      <alignment horizontal="center" vertical="center" wrapText="1" shrinkToFit="1" readingOrder="1"/>
    </xf>
    <xf numFmtId="49" fontId="45" fillId="0" borderId="1" xfId="3" applyNumberFormat="1" applyFont="1" applyBorder="1" applyAlignment="1">
      <alignment vertical="center"/>
    </xf>
    <xf numFmtId="49" fontId="45" fillId="0" borderId="1" xfId="3" applyNumberFormat="1" applyFont="1" applyBorder="1" applyAlignment="1">
      <alignment vertical="center" wrapText="1"/>
    </xf>
    <xf numFmtId="0" fontId="45" fillId="0" borderId="1" xfId="3" applyFont="1" applyBorder="1" applyAlignment="1">
      <alignment horizontal="center" vertical="center"/>
    </xf>
    <xf numFmtId="4" fontId="45" fillId="0" borderId="1" xfId="3" applyNumberFormat="1" applyFont="1" applyBorder="1" applyAlignment="1">
      <alignment vertical="center"/>
    </xf>
    <xf numFmtId="49" fontId="25" fillId="0" borderId="13" xfId="0" applyNumberFormat="1" applyFont="1" applyBorder="1" applyAlignment="1">
      <alignment horizontal="right" vertical="top" wrapText="1" shrinkToFit="1" readingOrder="1"/>
    </xf>
    <xf numFmtId="49" fontId="25" fillId="0" borderId="13" xfId="0" applyNumberFormat="1" applyFont="1" applyBorder="1" applyAlignment="1">
      <alignment horizontal="center" vertical="top" wrapText="1" shrinkToFit="1" readingOrder="1"/>
    </xf>
    <xf numFmtId="49" fontId="25" fillId="0" borderId="14" xfId="0" applyNumberFormat="1" applyFont="1" applyBorder="1" applyAlignment="1">
      <alignment horizontal="right" vertical="top" wrapText="1" shrinkToFit="1" readingOrder="1"/>
    </xf>
    <xf numFmtId="49" fontId="25" fillId="0" borderId="14" xfId="0" applyNumberFormat="1" applyFont="1" applyBorder="1" applyAlignment="1">
      <alignment horizontal="center" vertical="top" wrapText="1" shrinkToFit="1" readingOrder="1"/>
    </xf>
    <xf numFmtId="49" fontId="25" fillId="5" borderId="13" xfId="0" applyNumberFormat="1" applyFont="1" applyFill="1" applyBorder="1" applyAlignment="1">
      <alignment horizontal="right" vertical="top" wrapText="1" shrinkToFit="1" readingOrder="1"/>
    </xf>
    <xf numFmtId="49" fontId="25" fillId="5" borderId="13" xfId="0" applyNumberFormat="1" applyFont="1" applyFill="1" applyBorder="1" applyAlignment="1">
      <alignment horizontal="center" vertical="top" wrapText="1" shrinkToFit="1" readingOrder="1"/>
    </xf>
    <xf numFmtId="49" fontId="25" fillId="0" borderId="14" xfId="0" applyNumberFormat="1" applyFont="1" applyBorder="1" applyAlignment="1">
      <alignment vertical="top" wrapText="1" shrinkToFit="1" readingOrder="1"/>
    </xf>
    <xf numFmtId="49" fontId="25" fillId="5" borderId="13" xfId="0" applyNumberFormat="1" applyFont="1" applyFill="1" applyBorder="1" applyAlignment="1">
      <alignment vertical="top" wrapText="1" shrinkToFit="1" readingOrder="1"/>
    </xf>
    <xf numFmtId="4" fontId="20" fillId="0" borderId="1" xfId="1" applyNumberFormat="1" applyFont="1" applyBorder="1" applyAlignment="1" applyProtection="1">
      <alignment horizontal="center" vertical="center" wrapText="1"/>
    </xf>
    <xf numFmtId="2" fontId="26" fillId="0" borderId="1" xfId="2" applyNumberFormat="1" applyFont="1" applyBorder="1" applyAlignment="1">
      <alignment horizontal="center" vertical="center"/>
    </xf>
    <xf numFmtId="165" fontId="20" fillId="0" borderId="1" xfId="1" applyFont="1" applyBorder="1" applyAlignment="1" applyProtection="1">
      <alignment vertical="center" wrapText="1"/>
      <protection locked="0"/>
    </xf>
    <xf numFmtId="164" fontId="15" fillId="0" borderId="0" xfId="0" applyNumberFormat="1" applyFont="1" applyAlignment="1">
      <alignment vertical="center"/>
    </xf>
    <xf numFmtId="4" fontId="20" fillId="0" borderId="8" xfId="1" applyNumberFormat="1" applyFont="1" applyBorder="1" applyAlignment="1">
      <alignment horizontal="center" vertical="center"/>
    </xf>
    <xf numFmtId="0" fontId="43" fillId="0" borderId="0" xfId="0" applyFont="1" applyAlignment="1">
      <alignment horizontal="left" vertical="center" wrapText="1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6" fillId="0" borderId="8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165" fontId="18" fillId="0" borderId="0" xfId="1" applyFont="1" applyAlignment="1">
      <alignment horizontal="left" vertical="center" wrapText="1"/>
    </xf>
    <xf numFmtId="165" fontId="37" fillId="0" borderId="0" xfId="1" applyFont="1" applyAlignment="1">
      <alignment horizontal="center" vertical="center"/>
    </xf>
    <xf numFmtId="165" fontId="18" fillId="0" borderId="0" xfId="1" applyFont="1" applyAlignment="1">
      <alignment horizontal="left" vertical="center"/>
    </xf>
    <xf numFmtId="4" fontId="18" fillId="0" borderId="1" xfId="1" applyNumberFormat="1" applyFont="1" applyBorder="1" applyAlignment="1">
      <alignment horizontal="center" vertical="center" wrapText="1"/>
    </xf>
    <xf numFmtId="4" fontId="18" fillId="0" borderId="10" xfId="1" applyNumberFormat="1" applyFont="1" applyBorder="1" applyAlignment="1">
      <alignment horizontal="center" vertical="center"/>
    </xf>
    <xf numFmtId="0" fontId="20" fillId="0" borderId="0" xfId="2" applyFont="1"/>
    <xf numFmtId="165" fontId="18" fillId="0" borderId="1" xfId="1" applyFont="1" applyBorder="1" applyAlignment="1">
      <alignment horizontal="center" vertical="center" wrapText="1"/>
    </xf>
    <xf numFmtId="0" fontId="21" fillId="0" borderId="1" xfId="1" applyNumberFormat="1" applyFont="1" applyBorder="1" applyAlignment="1">
      <alignment horizontal="center" vertical="center" wrapText="1"/>
    </xf>
    <xf numFmtId="0" fontId="18" fillId="0" borderId="1" xfId="1" applyNumberFormat="1" applyFont="1" applyBorder="1" applyAlignment="1">
      <alignment horizontal="center" vertical="center" wrapText="1"/>
    </xf>
    <xf numFmtId="0" fontId="31" fillId="0" borderId="0" xfId="3" applyFont="1" applyAlignment="1">
      <alignment horizontal="center" vertical="center" wrapText="1"/>
    </xf>
    <xf numFmtId="0" fontId="33" fillId="0" borderId="0" xfId="3" applyFont="1" applyAlignment="1">
      <alignment horizontal="center" vertical="center"/>
    </xf>
    <xf numFmtId="0" fontId="33" fillId="0" borderId="0" xfId="3" applyFont="1" applyAlignment="1">
      <alignment vertical="center"/>
    </xf>
    <xf numFmtId="0" fontId="34" fillId="0" borderId="0" xfId="3" applyFont="1" applyAlignment="1">
      <alignment horizontal="left" vertical="center" wrapText="1"/>
    </xf>
    <xf numFmtId="0" fontId="15" fillId="0" borderId="0" xfId="3" applyFont="1" applyAlignment="1">
      <alignment vertical="center"/>
    </xf>
    <xf numFmtId="0" fontId="16" fillId="0" borderId="0" xfId="3" applyFont="1" applyAlignment="1">
      <alignment horizontal="left" vertical="center" wrapText="1"/>
    </xf>
    <xf numFmtId="0" fontId="16" fillId="0" borderId="21" xfId="3" applyFont="1" applyBorder="1" applyAlignment="1">
      <alignment horizontal="left" vertical="center"/>
    </xf>
    <xf numFmtId="0" fontId="16" fillId="0" borderId="22" xfId="3" applyFont="1" applyBorder="1" applyAlignment="1">
      <alignment horizontal="left" vertical="center"/>
    </xf>
    <xf numFmtId="0" fontId="16" fillId="0" borderId="23" xfId="3" applyFont="1" applyBorder="1" applyAlignment="1">
      <alignment horizontal="left" vertical="center"/>
    </xf>
    <xf numFmtId="0" fontId="41" fillId="0" borderId="0" xfId="3" applyFont="1" applyAlignment="1">
      <alignment horizontal="left" vertical="center" wrapText="1" shrinkToFit="1" readingOrder="1"/>
    </xf>
    <xf numFmtId="0" fontId="41" fillId="0" borderId="0" xfId="3" applyFont="1" applyAlignment="1">
      <alignment horizontal="center" vertical="center" wrapText="1" shrinkToFit="1" readingOrder="1"/>
    </xf>
    <xf numFmtId="0" fontId="31" fillId="0" borderId="0" xfId="3" applyFont="1" applyAlignment="1">
      <alignment horizontal="center" vertical="top" wrapText="1"/>
    </xf>
    <xf numFmtId="0" fontId="33" fillId="0" borderId="0" xfId="3" applyFont="1" applyAlignment="1">
      <alignment horizontal="center"/>
    </xf>
    <xf numFmtId="0" fontId="16" fillId="0" borderId="0" xfId="3" applyFont="1" applyAlignment="1">
      <alignment horizontal="left" vertical="top" wrapText="1"/>
    </xf>
    <xf numFmtId="0" fontId="15" fillId="0" borderId="0" xfId="3" applyFont="1" applyAlignment="1">
      <alignment vertical="top" wrapText="1"/>
    </xf>
    <xf numFmtId="0" fontId="15" fillId="0" borderId="0" xfId="3" applyFont="1" applyAlignment="1">
      <alignment horizontal="left" vertical="top" wrapText="1"/>
    </xf>
    <xf numFmtId="0" fontId="15" fillId="0" borderId="0" xfId="3" applyFont="1" applyAlignment="1">
      <alignment wrapText="1"/>
    </xf>
    <xf numFmtId="0" fontId="15" fillId="0" borderId="0" xfId="3" applyFont="1"/>
    <xf numFmtId="0" fontId="16" fillId="0" borderId="1" xfId="3" applyFont="1" applyBorder="1" applyAlignment="1">
      <alignment horizontal="left" vertical="center"/>
    </xf>
    <xf numFmtId="0" fontId="16" fillId="0" borderId="1" xfId="3" applyFont="1" applyBorder="1" applyAlignment="1">
      <alignment vertical="center"/>
    </xf>
    <xf numFmtId="0" fontId="31" fillId="0" borderId="0" xfId="0" applyFont="1" applyAlignment="1">
      <alignment horizontal="center" vertical="top" wrapText="1"/>
    </xf>
    <xf numFmtId="0" fontId="33" fillId="0" borderId="0" xfId="0" applyFont="1" applyAlignment="1">
      <alignment horizontal="center"/>
    </xf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/>
    <xf numFmtId="0" fontId="16" fillId="0" borderId="1" xfId="0" applyFont="1" applyBorder="1" applyAlignment="1">
      <alignment horizontal="left"/>
    </xf>
    <xf numFmtId="0" fontId="15" fillId="0" borderId="1" xfId="0" applyFont="1" applyBorder="1"/>
    <xf numFmtId="165" fontId="18" fillId="0" borderId="10" xfId="1" applyFont="1" applyBorder="1" applyAlignment="1">
      <alignment horizontal="center" vertical="center"/>
    </xf>
  </cellXfs>
  <cellStyles count="4">
    <cellStyle name="Excel Built-in Normal" xfId="1" xr:uid="{E07A1E2B-3DD2-4919-A1E6-DCCAAB71E239}"/>
    <cellStyle name="Normalny" xfId="0" builtinId="0"/>
    <cellStyle name="Normalny 2" xfId="2" xr:uid="{31889453-6E32-40A2-9CF2-9EAF12C97A24}"/>
    <cellStyle name="Normalny 3" xfId="3" xr:uid="{F0F796CF-DE9E-4047-AB29-D0790C4FD281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7B37B-53D7-4BD8-8B1C-4B467E1C495C}">
  <dimension ref="A2:E25"/>
  <sheetViews>
    <sheetView view="pageBreakPreview" topLeftCell="A13" zoomScale="145" zoomScaleNormal="130" zoomScaleSheetLayoutView="145" workbookViewId="0">
      <selection activeCell="A25" sqref="A25:D25"/>
    </sheetView>
  </sheetViews>
  <sheetFormatPr defaultColWidth="9.109375" defaultRowHeight="13.8"/>
  <cols>
    <col min="1" max="1" width="6.33203125" style="105" customWidth="1"/>
    <col min="2" max="2" width="24.33203125" style="105" customWidth="1"/>
    <col min="3" max="3" width="55.109375" style="105" customWidth="1"/>
    <col min="4" max="4" width="14.44140625" style="85" bestFit="1" customWidth="1"/>
    <col min="5" max="5" width="10.44140625" style="105" bestFit="1" customWidth="1"/>
    <col min="6" max="16384" width="9.109375" style="105"/>
  </cols>
  <sheetData>
    <row r="2" spans="1:4" ht="18">
      <c r="A2" s="188" t="s">
        <v>705</v>
      </c>
      <c r="B2" s="188"/>
      <c r="C2" s="188"/>
      <c r="D2" s="188"/>
    </row>
    <row r="4" spans="1:4">
      <c r="A4" s="203" t="s">
        <v>0</v>
      </c>
      <c r="B4" s="204"/>
      <c r="C4" s="193" t="s">
        <v>13</v>
      </c>
      <c r="D4" s="194"/>
    </row>
    <row r="5" spans="1:4">
      <c r="A5" s="205"/>
      <c r="B5" s="206"/>
      <c r="C5" s="195" t="s">
        <v>14</v>
      </c>
      <c r="D5" s="196"/>
    </row>
    <row r="6" spans="1:4">
      <c r="A6" s="207"/>
      <c r="B6" s="208"/>
      <c r="C6" s="197" t="s">
        <v>15</v>
      </c>
      <c r="D6" s="198"/>
    </row>
    <row r="7" spans="1:4">
      <c r="A7" s="203" t="s">
        <v>3</v>
      </c>
      <c r="B7" s="204"/>
      <c r="C7" s="193" t="s">
        <v>16</v>
      </c>
      <c r="D7" s="194"/>
    </row>
    <row r="8" spans="1:4">
      <c r="A8" s="205"/>
      <c r="B8" s="206"/>
      <c r="C8" s="195" t="s">
        <v>17</v>
      </c>
      <c r="D8" s="196"/>
    </row>
    <row r="9" spans="1:4">
      <c r="A9" s="207"/>
      <c r="B9" s="208"/>
      <c r="C9" s="197" t="s">
        <v>18</v>
      </c>
      <c r="D9" s="198"/>
    </row>
    <row r="10" spans="1:4" ht="45" customHeight="1">
      <c r="A10" s="203" t="s">
        <v>1</v>
      </c>
      <c r="B10" s="204"/>
      <c r="C10" s="201" t="s">
        <v>19</v>
      </c>
      <c r="D10" s="202"/>
    </row>
    <row r="11" spans="1:4" ht="28.5" customHeight="1">
      <c r="A11" s="37" t="s">
        <v>2</v>
      </c>
      <c r="B11" s="37"/>
      <c r="C11" s="201" t="s">
        <v>20</v>
      </c>
      <c r="D11" s="202"/>
    </row>
    <row r="13" spans="1:4">
      <c r="A13" s="106" t="s">
        <v>4</v>
      </c>
      <c r="B13" s="199" t="s">
        <v>5</v>
      </c>
      <c r="C13" s="200"/>
      <c r="D13" s="106" t="s">
        <v>6</v>
      </c>
    </row>
    <row r="14" spans="1:4">
      <c r="A14" s="84">
        <v>1</v>
      </c>
      <c r="B14" s="189" t="s">
        <v>12</v>
      </c>
      <c r="C14" s="189"/>
      <c r="D14" s="107">
        <f>'Branża drogowa'!G157</f>
        <v>0</v>
      </c>
    </row>
    <row r="15" spans="1:4">
      <c r="A15" s="84">
        <v>2</v>
      </c>
      <c r="B15" s="189" t="s">
        <v>7</v>
      </c>
      <c r="C15" s="189"/>
      <c r="D15" s="107">
        <f>'Branża sanitarna'!G62</f>
        <v>0</v>
      </c>
    </row>
    <row r="16" spans="1:4">
      <c r="A16" s="84">
        <v>3</v>
      </c>
      <c r="B16" s="189" t="s">
        <v>8</v>
      </c>
      <c r="C16" s="189"/>
      <c r="D16" s="107">
        <f>'Branża teletechniczna'!G63</f>
        <v>0</v>
      </c>
    </row>
    <row r="17" spans="1:5">
      <c r="A17" s="84">
        <v>4</v>
      </c>
      <c r="B17" s="189" t="s">
        <v>9</v>
      </c>
      <c r="C17" s="189"/>
      <c r="D17" s="107">
        <f>'Branża elektryczna'!G26</f>
        <v>0</v>
      </c>
    </row>
    <row r="18" spans="1:5">
      <c r="A18" s="84">
        <v>5</v>
      </c>
      <c r="B18" s="189" t="s">
        <v>10</v>
      </c>
      <c r="C18" s="189"/>
      <c r="D18" s="107">
        <f>'Branża zieleni'!G32</f>
        <v>0</v>
      </c>
      <c r="E18" s="183"/>
    </row>
    <row r="19" spans="1:5">
      <c r="A19" s="84">
        <v>6</v>
      </c>
      <c r="B19" s="186" t="s">
        <v>610</v>
      </c>
      <c r="C19" s="187"/>
      <c r="D19" s="107">
        <f>ROUND(SUM(D14:D18)*3%,2)</f>
        <v>0</v>
      </c>
      <c r="E19" s="183"/>
    </row>
    <row r="20" spans="1:5">
      <c r="A20" s="190" t="s">
        <v>11</v>
      </c>
      <c r="B20" s="191"/>
      <c r="C20" s="192"/>
      <c r="D20" s="108">
        <f>SUM(D14:D18)</f>
        <v>0</v>
      </c>
    </row>
    <row r="21" spans="1:5">
      <c r="A21" s="190" t="s">
        <v>590</v>
      </c>
      <c r="B21" s="191"/>
      <c r="C21" s="192"/>
      <c r="D21" s="108">
        <f>ROUND(D20*23%,2)</f>
        <v>0</v>
      </c>
    </row>
    <row r="22" spans="1:5">
      <c r="A22" s="190" t="s">
        <v>572</v>
      </c>
      <c r="B22" s="191"/>
      <c r="C22" s="192"/>
      <c r="D22" s="108">
        <f>D20+D21</f>
        <v>0</v>
      </c>
    </row>
    <row r="25" spans="1:5" s="109" customFormat="1" ht="42.75" customHeight="1">
      <c r="A25" s="185" t="s">
        <v>711</v>
      </c>
      <c r="B25" s="185"/>
      <c r="C25" s="185"/>
      <c r="D25" s="185"/>
    </row>
  </sheetData>
  <mergeCells count="23">
    <mergeCell ref="B13:C13"/>
    <mergeCell ref="C9:D9"/>
    <mergeCell ref="C10:D10"/>
    <mergeCell ref="C11:D11"/>
    <mergeCell ref="A4:B6"/>
    <mergeCell ref="A7:B9"/>
    <mergeCell ref="A10:B10"/>
    <mergeCell ref="A25:D25"/>
    <mergeCell ref="B19:C19"/>
    <mergeCell ref="A2:D2"/>
    <mergeCell ref="B18:C18"/>
    <mergeCell ref="A20:C20"/>
    <mergeCell ref="B14:C14"/>
    <mergeCell ref="B15:C15"/>
    <mergeCell ref="B16:C16"/>
    <mergeCell ref="B17:C17"/>
    <mergeCell ref="A21:C21"/>
    <mergeCell ref="A22:C22"/>
    <mergeCell ref="C4:D4"/>
    <mergeCell ref="C5:D5"/>
    <mergeCell ref="C6:D6"/>
    <mergeCell ref="C7:D7"/>
    <mergeCell ref="C8:D8"/>
  </mergeCells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A0B12-00DD-4989-AF0C-C4701012EB8A}">
  <dimension ref="A1:HR519"/>
  <sheetViews>
    <sheetView view="pageBreakPreview" topLeftCell="A151" zoomScale="130" zoomScaleNormal="100" zoomScaleSheetLayoutView="130" zoomScalePageLayoutView="68" workbookViewId="0">
      <selection activeCell="A159" sqref="A159:G159"/>
    </sheetView>
  </sheetViews>
  <sheetFormatPr defaultRowHeight="48" customHeight="1"/>
  <cols>
    <col min="1" max="1" width="8" style="1" customWidth="1"/>
    <col min="2" max="2" width="14.6640625" style="1" customWidth="1"/>
    <col min="3" max="3" width="80.6640625" style="70" customWidth="1"/>
    <col min="4" max="4" width="6.6640625" style="1" customWidth="1"/>
    <col min="5" max="5" width="12.44140625" style="1" customWidth="1"/>
    <col min="6" max="6" width="14.88671875" style="93" customWidth="1"/>
    <col min="7" max="7" width="15.109375" style="93" customWidth="1"/>
    <col min="8" max="9" width="9.109375" style="2"/>
    <col min="10" max="10" width="9.109375" style="79"/>
    <col min="11" max="242" width="9.109375" style="2"/>
    <col min="243" max="243" width="8" style="2" customWidth="1"/>
    <col min="244" max="244" width="14.6640625" style="2" customWidth="1"/>
    <col min="245" max="245" width="118.33203125" style="2" customWidth="1"/>
    <col min="246" max="246" width="6" style="2" customWidth="1"/>
    <col min="247" max="247" width="12.44140625" style="2" customWidth="1"/>
    <col min="248" max="261" width="0" style="2" hidden="1" customWidth="1"/>
    <col min="262" max="262" width="14.88671875" style="2" customWidth="1"/>
    <col min="263" max="263" width="15.109375" style="2" customWidth="1"/>
    <col min="264" max="498" width="9.109375" style="2"/>
    <col min="499" max="499" width="8" style="2" customWidth="1"/>
    <col min="500" max="500" width="14.6640625" style="2" customWidth="1"/>
    <col min="501" max="501" width="118.33203125" style="2" customWidth="1"/>
    <col min="502" max="502" width="6" style="2" customWidth="1"/>
    <col min="503" max="503" width="12.44140625" style="2" customWidth="1"/>
    <col min="504" max="517" width="0" style="2" hidden="1" customWidth="1"/>
    <col min="518" max="518" width="14.88671875" style="2" customWidth="1"/>
    <col min="519" max="519" width="15.109375" style="2" customWidth="1"/>
    <col min="520" max="754" width="9.109375" style="2"/>
    <col min="755" max="755" width="8" style="2" customWidth="1"/>
    <col min="756" max="756" width="14.6640625" style="2" customWidth="1"/>
    <col min="757" max="757" width="118.33203125" style="2" customWidth="1"/>
    <col min="758" max="758" width="6" style="2" customWidth="1"/>
    <col min="759" max="759" width="12.44140625" style="2" customWidth="1"/>
    <col min="760" max="773" width="0" style="2" hidden="1" customWidth="1"/>
    <col min="774" max="774" width="14.88671875" style="2" customWidth="1"/>
    <col min="775" max="775" width="15.109375" style="2" customWidth="1"/>
    <col min="776" max="1010" width="9.109375" style="2"/>
    <col min="1011" max="1011" width="8" style="2" customWidth="1"/>
    <col min="1012" max="1012" width="14.6640625" style="2" customWidth="1"/>
    <col min="1013" max="1013" width="118.33203125" style="2" customWidth="1"/>
    <col min="1014" max="1014" width="6" style="2" customWidth="1"/>
    <col min="1015" max="1015" width="12.44140625" style="2" customWidth="1"/>
    <col min="1016" max="1029" width="0" style="2" hidden="1" customWidth="1"/>
    <col min="1030" max="1030" width="14.88671875" style="2" customWidth="1"/>
    <col min="1031" max="1031" width="15.109375" style="2" customWidth="1"/>
    <col min="1032" max="1266" width="9.109375" style="2"/>
    <col min="1267" max="1267" width="8" style="2" customWidth="1"/>
    <col min="1268" max="1268" width="14.6640625" style="2" customWidth="1"/>
    <col min="1269" max="1269" width="118.33203125" style="2" customWidth="1"/>
    <col min="1270" max="1270" width="6" style="2" customWidth="1"/>
    <col min="1271" max="1271" width="12.44140625" style="2" customWidth="1"/>
    <col min="1272" max="1285" width="0" style="2" hidden="1" customWidth="1"/>
    <col min="1286" max="1286" width="14.88671875" style="2" customWidth="1"/>
    <col min="1287" max="1287" width="15.109375" style="2" customWidth="1"/>
    <col min="1288" max="1522" width="9.109375" style="2"/>
    <col min="1523" max="1523" width="8" style="2" customWidth="1"/>
    <col min="1524" max="1524" width="14.6640625" style="2" customWidth="1"/>
    <col min="1525" max="1525" width="118.33203125" style="2" customWidth="1"/>
    <col min="1526" max="1526" width="6" style="2" customWidth="1"/>
    <col min="1527" max="1527" width="12.44140625" style="2" customWidth="1"/>
    <col min="1528" max="1541" width="0" style="2" hidden="1" customWidth="1"/>
    <col min="1542" max="1542" width="14.88671875" style="2" customWidth="1"/>
    <col min="1543" max="1543" width="15.109375" style="2" customWidth="1"/>
    <col min="1544" max="1778" width="9.109375" style="2"/>
    <col min="1779" max="1779" width="8" style="2" customWidth="1"/>
    <col min="1780" max="1780" width="14.6640625" style="2" customWidth="1"/>
    <col min="1781" max="1781" width="118.33203125" style="2" customWidth="1"/>
    <col min="1782" max="1782" width="6" style="2" customWidth="1"/>
    <col min="1783" max="1783" width="12.44140625" style="2" customWidth="1"/>
    <col min="1784" max="1797" width="0" style="2" hidden="1" customWidth="1"/>
    <col min="1798" max="1798" width="14.88671875" style="2" customWidth="1"/>
    <col min="1799" max="1799" width="15.109375" style="2" customWidth="1"/>
    <col min="1800" max="2034" width="9.109375" style="2"/>
    <col min="2035" max="2035" width="8" style="2" customWidth="1"/>
    <col min="2036" max="2036" width="14.6640625" style="2" customWidth="1"/>
    <col min="2037" max="2037" width="118.33203125" style="2" customWidth="1"/>
    <col min="2038" max="2038" width="6" style="2" customWidth="1"/>
    <col min="2039" max="2039" width="12.44140625" style="2" customWidth="1"/>
    <col min="2040" max="2053" width="0" style="2" hidden="1" customWidth="1"/>
    <col min="2054" max="2054" width="14.88671875" style="2" customWidth="1"/>
    <col min="2055" max="2055" width="15.109375" style="2" customWidth="1"/>
    <col min="2056" max="2290" width="9.109375" style="2"/>
    <col min="2291" max="2291" width="8" style="2" customWidth="1"/>
    <col min="2292" max="2292" width="14.6640625" style="2" customWidth="1"/>
    <col min="2293" max="2293" width="118.33203125" style="2" customWidth="1"/>
    <col min="2294" max="2294" width="6" style="2" customWidth="1"/>
    <col min="2295" max="2295" width="12.44140625" style="2" customWidth="1"/>
    <col min="2296" max="2309" width="0" style="2" hidden="1" customWidth="1"/>
    <col min="2310" max="2310" width="14.88671875" style="2" customWidth="1"/>
    <col min="2311" max="2311" width="15.109375" style="2" customWidth="1"/>
    <col min="2312" max="2546" width="9.109375" style="2"/>
    <col min="2547" max="2547" width="8" style="2" customWidth="1"/>
    <col min="2548" max="2548" width="14.6640625" style="2" customWidth="1"/>
    <col min="2549" max="2549" width="118.33203125" style="2" customWidth="1"/>
    <col min="2550" max="2550" width="6" style="2" customWidth="1"/>
    <col min="2551" max="2551" width="12.44140625" style="2" customWidth="1"/>
    <col min="2552" max="2565" width="0" style="2" hidden="1" customWidth="1"/>
    <col min="2566" max="2566" width="14.88671875" style="2" customWidth="1"/>
    <col min="2567" max="2567" width="15.109375" style="2" customWidth="1"/>
    <col min="2568" max="2802" width="9.109375" style="2"/>
    <col min="2803" max="2803" width="8" style="2" customWidth="1"/>
    <col min="2804" max="2804" width="14.6640625" style="2" customWidth="1"/>
    <col min="2805" max="2805" width="118.33203125" style="2" customWidth="1"/>
    <col min="2806" max="2806" width="6" style="2" customWidth="1"/>
    <col min="2807" max="2807" width="12.44140625" style="2" customWidth="1"/>
    <col min="2808" max="2821" width="0" style="2" hidden="1" customWidth="1"/>
    <col min="2822" max="2822" width="14.88671875" style="2" customWidth="1"/>
    <col min="2823" max="2823" width="15.109375" style="2" customWidth="1"/>
    <col min="2824" max="3058" width="9.109375" style="2"/>
    <col min="3059" max="3059" width="8" style="2" customWidth="1"/>
    <col min="3060" max="3060" width="14.6640625" style="2" customWidth="1"/>
    <col min="3061" max="3061" width="118.33203125" style="2" customWidth="1"/>
    <col min="3062" max="3062" width="6" style="2" customWidth="1"/>
    <col min="3063" max="3063" width="12.44140625" style="2" customWidth="1"/>
    <col min="3064" max="3077" width="0" style="2" hidden="1" customWidth="1"/>
    <col min="3078" max="3078" width="14.88671875" style="2" customWidth="1"/>
    <col min="3079" max="3079" width="15.109375" style="2" customWidth="1"/>
    <col min="3080" max="3314" width="9.109375" style="2"/>
    <col min="3315" max="3315" width="8" style="2" customWidth="1"/>
    <col min="3316" max="3316" width="14.6640625" style="2" customWidth="1"/>
    <col min="3317" max="3317" width="118.33203125" style="2" customWidth="1"/>
    <col min="3318" max="3318" width="6" style="2" customWidth="1"/>
    <col min="3319" max="3319" width="12.44140625" style="2" customWidth="1"/>
    <col min="3320" max="3333" width="0" style="2" hidden="1" customWidth="1"/>
    <col min="3334" max="3334" width="14.88671875" style="2" customWidth="1"/>
    <col min="3335" max="3335" width="15.109375" style="2" customWidth="1"/>
    <col min="3336" max="3570" width="9.109375" style="2"/>
    <col min="3571" max="3571" width="8" style="2" customWidth="1"/>
    <col min="3572" max="3572" width="14.6640625" style="2" customWidth="1"/>
    <col min="3573" max="3573" width="118.33203125" style="2" customWidth="1"/>
    <col min="3574" max="3574" width="6" style="2" customWidth="1"/>
    <col min="3575" max="3575" width="12.44140625" style="2" customWidth="1"/>
    <col min="3576" max="3589" width="0" style="2" hidden="1" customWidth="1"/>
    <col min="3590" max="3590" width="14.88671875" style="2" customWidth="1"/>
    <col min="3591" max="3591" width="15.109375" style="2" customWidth="1"/>
    <col min="3592" max="3826" width="9.109375" style="2"/>
    <col min="3827" max="3827" width="8" style="2" customWidth="1"/>
    <col min="3828" max="3828" width="14.6640625" style="2" customWidth="1"/>
    <col min="3829" max="3829" width="118.33203125" style="2" customWidth="1"/>
    <col min="3830" max="3830" width="6" style="2" customWidth="1"/>
    <col min="3831" max="3831" width="12.44140625" style="2" customWidth="1"/>
    <col min="3832" max="3845" width="0" style="2" hidden="1" customWidth="1"/>
    <col min="3846" max="3846" width="14.88671875" style="2" customWidth="1"/>
    <col min="3847" max="3847" width="15.109375" style="2" customWidth="1"/>
    <col min="3848" max="4082" width="9.109375" style="2"/>
    <col min="4083" max="4083" width="8" style="2" customWidth="1"/>
    <col min="4084" max="4084" width="14.6640625" style="2" customWidth="1"/>
    <col min="4085" max="4085" width="118.33203125" style="2" customWidth="1"/>
    <col min="4086" max="4086" width="6" style="2" customWidth="1"/>
    <col min="4087" max="4087" width="12.44140625" style="2" customWidth="1"/>
    <col min="4088" max="4101" width="0" style="2" hidden="1" customWidth="1"/>
    <col min="4102" max="4102" width="14.88671875" style="2" customWidth="1"/>
    <col min="4103" max="4103" width="15.109375" style="2" customWidth="1"/>
    <col min="4104" max="4338" width="9.109375" style="2"/>
    <col min="4339" max="4339" width="8" style="2" customWidth="1"/>
    <col min="4340" max="4340" width="14.6640625" style="2" customWidth="1"/>
    <col min="4341" max="4341" width="118.33203125" style="2" customWidth="1"/>
    <col min="4342" max="4342" width="6" style="2" customWidth="1"/>
    <col min="4343" max="4343" width="12.44140625" style="2" customWidth="1"/>
    <col min="4344" max="4357" width="0" style="2" hidden="1" customWidth="1"/>
    <col min="4358" max="4358" width="14.88671875" style="2" customWidth="1"/>
    <col min="4359" max="4359" width="15.109375" style="2" customWidth="1"/>
    <col min="4360" max="4594" width="9.109375" style="2"/>
    <col min="4595" max="4595" width="8" style="2" customWidth="1"/>
    <col min="4596" max="4596" width="14.6640625" style="2" customWidth="1"/>
    <col min="4597" max="4597" width="118.33203125" style="2" customWidth="1"/>
    <col min="4598" max="4598" width="6" style="2" customWidth="1"/>
    <col min="4599" max="4599" width="12.44140625" style="2" customWidth="1"/>
    <col min="4600" max="4613" width="0" style="2" hidden="1" customWidth="1"/>
    <col min="4614" max="4614" width="14.88671875" style="2" customWidth="1"/>
    <col min="4615" max="4615" width="15.109375" style="2" customWidth="1"/>
    <col min="4616" max="4850" width="9.109375" style="2"/>
    <col min="4851" max="4851" width="8" style="2" customWidth="1"/>
    <col min="4852" max="4852" width="14.6640625" style="2" customWidth="1"/>
    <col min="4853" max="4853" width="118.33203125" style="2" customWidth="1"/>
    <col min="4854" max="4854" width="6" style="2" customWidth="1"/>
    <col min="4855" max="4855" width="12.44140625" style="2" customWidth="1"/>
    <col min="4856" max="4869" width="0" style="2" hidden="1" customWidth="1"/>
    <col min="4870" max="4870" width="14.88671875" style="2" customWidth="1"/>
    <col min="4871" max="4871" width="15.109375" style="2" customWidth="1"/>
    <col min="4872" max="5106" width="9.109375" style="2"/>
    <col min="5107" max="5107" width="8" style="2" customWidth="1"/>
    <col min="5108" max="5108" width="14.6640625" style="2" customWidth="1"/>
    <col min="5109" max="5109" width="118.33203125" style="2" customWidth="1"/>
    <col min="5110" max="5110" width="6" style="2" customWidth="1"/>
    <col min="5111" max="5111" width="12.44140625" style="2" customWidth="1"/>
    <col min="5112" max="5125" width="0" style="2" hidden="1" customWidth="1"/>
    <col min="5126" max="5126" width="14.88671875" style="2" customWidth="1"/>
    <col min="5127" max="5127" width="15.109375" style="2" customWidth="1"/>
    <col min="5128" max="5362" width="9.109375" style="2"/>
    <col min="5363" max="5363" width="8" style="2" customWidth="1"/>
    <col min="5364" max="5364" width="14.6640625" style="2" customWidth="1"/>
    <col min="5365" max="5365" width="118.33203125" style="2" customWidth="1"/>
    <col min="5366" max="5366" width="6" style="2" customWidth="1"/>
    <col min="5367" max="5367" width="12.44140625" style="2" customWidth="1"/>
    <col min="5368" max="5381" width="0" style="2" hidden="1" customWidth="1"/>
    <col min="5382" max="5382" width="14.88671875" style="2" customWidth="1"/>
    <col min="5383" max="5383" width="15.109375" style="2" customWidth="1"/>
    <col min="5384" max="5618" width="9.109375" style="2"/>
    <col min="5619" max="5619" width="8" style="2" customWidth="1"/>
    <col min="5620" max="5620" width="14.6640625" style="2" customWidth="1"/>
    <col min="5621" max="5621" width="118.33203125" style="2" customWidth="1"/>
    <col min="5622" max="5622" width="6" style="2" customWidth="1"/>
    <col min="5623" max="5623" width="12.44140625" style="2" customWidth="1"/>
    <col min="5624" max="5637" width="0" style="2" hidden="1" customWidth="1"/>
    <col min="5638" max="5638" width="14.88671875" style="2" customWidth="1"/>
    <col min="5639" max="5639" width="15.109375" style="2" customWidth="1"/>
    <col min="5640" max="5874" width="9.109375" style="2"/>
    <col min="5875" max="5875" width="8" style="2" customWidth="1"/>
    <col min="5876" max="5876" width="14.6640625" style="2" customWidth="1"/>
    <col min="5877" max="5877" width="118.33203125" style="2" customWidth="1"/>
    <col min="5878" max="5878" width="6" style="2" customWidth="1"/>
    <col min="5879" max="5879" width="12.44140625" style="2" customWidth="1"/>
    <col min="5880" max="5893" width="0" style="2" hidden="1" customWidth="1"/>
    <col min="5894" max="5894" width="14.88671875" style="2" customWidth="1"/>
    <col min="5895" max="5895" width="15.109375" style="2" customWidth="1"/>
    <col min="5896" max="6130" width="9.109375" style="2"/>
    <col min="6131" max="6131" width="8" style="2" customWidth="1"/>
    <col min="6132" max="6132" width="14.6640625" style="2" customWidth="1"/>
    <col min="6133" max="6133" width="118.33203125" style="2" customWidth="1"/>
    <col min="6134" max="6134" width="6" style="2" customWidth="1"/>
    <col min="6135" max="6135" width="12.44140625" style="2" customWidth="1"/>
    <col min="6136" max="6149" width="0" style="2" hidden="1" customWidth="1"/>
    <col min="6150" max="6150" width="14.88671875" style="2" customWidth="1"/>
    <col min="6151" max="6151" width="15.109375" style="2" customWidth="1"/>
    <col min="6152" max="6386" width="9.109375" style="2"/>
    <col min="6387" max="6387" width="8" style="2" customWidth="1"/>
    <col min="6388" max="6388" width="14.6640625" style="2" customWidth="1"/>
    <col min="6389" max="6389" width="118.33203125" style="2" customWidth="1"/>
    <col min="6390" max="6390" width="6" style="2" customWidth="1"/>
    <col min="6391" max="6391" width="12.44140625" style="2" customWidth="1"/>
    <col min="6392" max="6405" width="0" style="2" hidden="1" customWidth="1"/>
    <col min="6406" max="6406" width="14.88671875" style="2" customWidth="1"/>
    <col min="6407" max="6407" width="15.109375" style="2" customWidth="1"/>
    <col min="6408" max="6642" width="9.109375" style="2"/>
    <col min="6643" max="6643" width="8" style="2" customWidth="1"/>
    <col min="6644" max="6644" width="14.6640625" style="2" customWidth="1"/>
    <col min="6645" max="6645" width="118.33203125" style="2" customWidth="1"/>
    <col min="6646" max="6646" width="6" style="2" customWidth="1"/>
    <col min="6647" max="6647" width="12.44140625" style="2" customWidth="1"/>
    <col min="6648" max="6661" width="0" style="2" hidden="1" customWidth="1"/>
    <col min="6662" max="6662" width="14.88671875" style="2" customWidth="1"/>
    <col min="6663" max="6663" width="15.109375" style="2" customWidth="1"/>
    <col min="6664" max="6898" width="9.109375" style="2"/>
    <col min="6899" max="6899" width="8" style="2" customWidth="1"/>
    <col min="6900" max="6900" width="14.6640625" style="2" customWidth="1"/>
    <col min="6901" max="6901" width="118.33203125" style="2" customWidth="1"/>
    <col min="6902" max="6902" width="6" style="2" customWidth="1"/>
    <col min="6903" max="6903" width="12.44140625" style="2" customWidth="1"/>
    <col min="6904" max="6917" width="0" style="2" hidden="1" customWidth="1"/>
    <col min="6918" max="6918" width="14.88671875" style="2" customWidth="1"/>
    <col min="6919" max="6919" width="15.109375" style="2" customWidth="1"/>
    <col min="6920" max="7154" width="9.109375" style="2"/>
    <col min="7155" max="7155" width="8" style="2" customWidth="1"/>
    <col min="7156" max="7156" width="14.6640625" style="2" customWidth="1"/>
    <col min="7157" max="7157" width="118.33203125" style="2" customWidth="1"/>
    <col min="7158" max="7158" width="6" style="2" customWidth="1"/>
    <col min="7159" max="7159" width="12.44140625" style="2" customWidth="1"/>
    <col min="7160" max="7173" width="0" style="2" hidden="1" customWidth="1"/>
    <col min="7174" max="7174" width="14.88671875" style="2" customWidth="1"/>
    <col min="7175" max="7175" width="15.109375" style="2" customWidth="1"/>
    <col min="7176" max="7410" width="9.109375" style="2"/>
    <col min="7411" max="7411" width="8" style="2" customWidth="1"/>
    <col min="7412" max="7412" width="14.6640625" style="2" customWidth="1"/>
    <col min="7413" max="7413" width="118.33203125" style="2" customWidth="1"/>
    <col min="7414" max="7414" width="6" style="2" customWidth="1"/>
    <col min="7415" max="7415" width="12.44140625" style="2" customWidth="1"/>
    <col min="7416" max="7429" width="0" style="2" hidden="1" customWidth="1"/>
    <col min="7430" max="7430" width="14.88671875" style="2" customWidth="1"/>
    <col min="7431" max="7431" width="15.109375" style="2" customWidth="1"/>
    <col min="7432" max="7666" width="9.109375" style="2"/>
    <col min="7667" max="7667" width="8" style="2" customWidth="1"/>
    <col min="7668" max="7668" width="14.6640625" style="2" customWidth="1"/>
    <col min="7669" max="7669" width="118.33203125" style="2" customWidth="1"/>
    <col min="7670" max="7670" width="6" style="2" customWidth="1"/>
    <col min="7671" max="7671" width="12.44140625" style="2" customWidth="1"/>
    <col min="7672" max="7685" width="0" style="2" hidden="1" customWidth="1"/>
    <col min="7686" max="7686" width="14.88671875" style="2" customWidth="1"/>
    <col min="7687" max="7687" width="15.109375" style="2" customWidth="1"/>
    <col min="7688" max="7922" width="9.109375" style="2"/>
    <col min="7923" max="7923" width="8" style="2" customWidth="1"/>
    <col min="7924" max="7924" width="14.6640625" style="2" customWidth="1"/>
    <col min="7925" max="7925" width="118.33203125" style="2" customWidth="1"/>
    <col min="7926" max="7926" width="6" style="2" customWidth="1"/>
    <col min="7927" max="7927" width="12.44140625" style="2" customWidth="1"/>
    <col min="7928" max="7941" width="0" style="2" hidden="1" customWidth="1"/>
    <col min="7942" max="7942" width="14.88671875" style="2" customWidth="1"/>
    <col min="7943" max="7943" width="15.109375" style="2" customWidth="1"/>
    <col min="7944" max="8178" width="9.109375" style="2"/>
    <col min="8179" max="8179" width="8" style="2" customWidth="1"/>
    <col min="8180" max="8180" width="14.6640625" style="2" customWidth="1"/>
    <col min="8181" max="8181" width="118.33203125" style="2" customWidth="1"/>
    <col min="8182" max="8182" width="6" style="2" customWidth="1"/>
    <col min="8183" max="8183" width="12.44140625" style="2" customWidth="1"/>
    <col min="8184" max="8197" width="0" style="2" hidden="1" customWidth="1"/>
    <col min="8198" max="8198" width="14.88671875" style="2" customWidth="1"/>
    <col min="8199" max="8199" width="15.109375" style="2" customWidth="1"/>
    <col min="8200" max="8434" width="9.109375" style="2"/>
    <col min="8435" max="8435" width="8" style="2" customWidth="1"/>
    <col min="8436" max="8436" width="14.6640625" style="2" customWidth="1"/>
    <col min="8437" max="8437" width="118.33203125" style="2" customWidth="1"/>
    <col min="8438" max="8438" width="6" style="2" customWidth="1"/>
    <col min="8439" max="8439" width="12.44140625" style="2" customWidth="1"/>
    <col min="8440" max="8453" width="0" style="2" hidden="1" customWidth="1"/>
    <col min="8454" max="8454" width="14.88671875" style="2" customWidth="1"/>
    <col min="8455" max="8455" width="15.109375" style="2" customWidth="1"/>
    <col min="8456" max="8690" width="9.109375" style="2"/>
    <col min="8691" max="8691" width="8" style="2" customWidth="1"/>
    <col min="8692" max="8692" width="14.6640625" style="2" customWidth="1"/>
    <col min="8693" max="8693" width="118.33203125" style="2" customWidth="1"/>
    <col min="8694" max="8694" width="6" style="2" customWidth="1"/>
    <col min="8695" max="8695" width="12.44140625" style="2" customWidth="1"/>
    <col min="8696" max="8709" width="0" style="2" hidden="1" customWidth="1"/>
    <col min="8710" max="8710" width="14.88671875" style="2" customWidth="1"/>
    <col min="8711" max="8711" width="15.109375" style="2" customWidth="1"/>
    <col min="8712" max="8946" width="9.109375" style="2"/>
    <col min="8947" max="8947" width="8" style="2" customWidth="1"/>
    <col min="8948" max="8948" width="14.6640625" style="2" customWidth="1"/>
    <col min="8949" max="8949" width="118.33203125" style="2" customWidth="1"/>
    <col min="8950" max="8950" width="6" style="2" customWidth="1"/>
    <col min="8951" max="8951" width="12.44140625" style="2" customWidth="1"/>
    <col min="8952" max="8965" width="0" style="2" hidden="1" customWidth="1"/>
    <col min="8966" max="8966" width="14.88671875" style="2" customWidth="1"/>
    <col min="8967" max="8967" width="15.109375" style="2" customWidth="1"/>
    <col min="8968" max="9202" width="9.109375" style="2"/>
    <col min="9203" max="9203" width="8" style="2" customWidth="1"/>
    <col min="9204" max="9204" width="14.6640625" style="2" customWidth="1"/>
    <col min="9205" max="9205" width="118.33203125" style="2" customWidth="1"/>
    <col min="9206" max="9206" width="6" style="2" customWidth="1"/>
    <col min="9207" max="9207" width="12.44140625" style="2" customWidth="1"/>
    <col min="9208" max="9221" width="0" style="2" hidden="1" customWidth="1"/>
    <col min="9222" max="9222" width="14.88671875" style="2" customWidth="1"/>
    <col min="9223" max="9223" width="15.109375" style="2" customWidth="1"/>
    <col min="9224" max="9458" width="9.109375" style="2"/>
    <col min="9459" max="9459" width="8" style="2" customWidth="1"/>
    <col min="9460" max="9460" width="14.6640625" style="2" customWidth="1"/>
    <col min="9461" max="9461" width="118.33203125" style="2" customWidth="1"/>
    <col min="9462" max="9462" width="6" style="2" customWidth="1"/>
    <col min="9463" max="9463" width="12.44140625" style="2" customWidth="1"/>
    <col min="9464" max="9477" width="0" style="2" hidden="1" customWidth="1"/>
    <col min="9478" max="9478" width="14.88671875" style="2" customWidth="1"/>
    <col min="9479" max="9479" width="15.109375" style="2" customWidth="1"/>
    <col min="9480" max="9714" width="9.109375" style="2"/>
    <col min="9715" max="9715" width="8" style="2" customWidth="1"/>
    <col min="9716" max="9716" width="14.6640625" style="2" customWidth="1"/>
    <col min="9717" max="9717" width="118.33203125" style="2" customWidth="1"/>
    <col min="9718" max="9718" width="6" style="2" customWidth="1"/>
    <col min="9719" max="9719" width="12.44140625" style="2" customWidth="1"/>
    <col min="9720" max="9733" width="0" style="2" hidden="1" customWidth="1"/>
    <col min="9734" max="9734" width="14.88671875" style="2" customWidth="1"/>
    <col min="9735" max="9735" width="15.109375" style="2" customWidth="1"/>
    <col min="9736" max="9970" width="9.109375" style="2"/>
    <col min="9971" max="9971" width="8" style="2" customWidth="1"/>
    <col min="9972" max="9972" width="14.6640625" style="2" customWidth="1"/>
    <col min="9973" max="9973" width="118.33203125" style="2" customWidth="1"/>
    <col min="9974" max="9974" width="6" style="2" customWidth="1"/>
    <col min="9975" max="9975" width="12.44140625" style="2" customWidth="1"/>
    <col min="9976" max="9989" width="0" style="2" hidden="1" customWidth="1"/>
    <col min="9990" max="9990" width="14.88671875" style="2" customWidth="1"/>
    <col min="9991" max="9991" width="15.109375" style="2" customWidth="1"/>
    <col min="9992" max="10226" width="9.109375" style="2"/>
    <col min="10227" max="10227" width="8" style="2" customWidth="1"/>
    <col min="10228" max="10228" width="14.6640625" style="2" customWidth="1"/>
    <col min="10229" max="10229" width="118.33203125" style="2" customWidth="1"/>
    <col min="10230" max="10230" width="6" style="2" customWidth="1"/>
    <col min="10231" max="10231" width="12.44140625" style="2" customWidth="1"/>
    <col min="10232" max="10245" width="0" style="2" hidden="1" customWidth="1"/>
    <col min="10246" max="10246" width="14.88671875" style="2" customWidth="1"/>
    <col min="10247" max="10247" width="15.109375" style="2" customWidth="1"/>
    <col min="10248" max="10482" width="9.109375" style="2"/>
    <col min="10483" max="10483" width="8" style="2" customWidth="1"/>
    <col min="10484" max="10484" width="14.6640625" style="2" customWidth="1"/>
    <col min="10485" max="10485" width="118.33203125" style="2" customWidth="1"/>
    <col min="10486" max="10486" width="6" style="2" customWidth="1"/>
    <col min="10487" max="10487" width="12.44140625" style="2" customWidth="1"/>
    <col min="10488" max="10501" width="0" style="2" hidden="1" customWidth="1"/>
    <col min="10502" max="10502" width="14.88671875" style="2" customWidth="1"/>
    <col min="10503" max="10503" width="15.109375" style="2" customWidth="1"/>
    <col min="10504" max="10738" width="9.109375" style="2"/>
    <col min="10739" max="10739" width="8" style="2" customWidth="1"/>
    <col min="10740" max="10740" width="14.6640625" style="2" customWidth="1"/>
    <col min="10741" max="10741" width="118.33203125" style="2" customWidth="1"/>
    <col min="10742" max="10742" width="6" style="2" customWidth="1"/>
    <col min="10743" max="10743" width="12.44140625" style="2" customWidth="1"/>
    <col min="10744" max="10757" width="0" style="2" hidden="1" customWidth="1"/>
    <col min="10758" max="10758" width="14.88671875" style="2" customWidth="1"/>
    <col min="10759" max="10759" width="15.109375" style="2" customWidth="1"/>
    <col min="10760" max="10994" width="9.109375" style="2"/>
    <col min="10995" max="10995" width="8" style="2" customWidth="1"/>
    <col min="10996" max="10996" width="14.6640625" style="2" customWidth="1"/>
    <col min="10997" max="10997" width="118.33203125" style="2" customWidth="1"/>
    <col min="10998" max="10998" width="6" style="2" customWidth="1"/>
    <col min="10999" max="10999" width="12.44140625" style="2" customWidth="1"/>
    <col min="11000" max="11013" width="0" style="2" hidden="1" customWidth="1"/>
    <col min="11014" max="11014" width="14.88671875" style="2" customWidth="1"/>
    <col min="11015" max="11015" width="15.109375" style="2" customWidth="1"/>
    <col min="11016" max="11250" width="9.109375" style="2"/>
    <col min="11251" max="11251" width="8" style="2" customWidth="1"/>
    <col min="11252" max="11252" width="14.6640625" style="2" customWidth="1"/>
    <col min="11253" max="11253" width="118.33203125" style="2" customWidth="1"/>
    <col min="11254" max="11254" width="6" style="2" customWidth="1"/>
    <col min="11255" max="11255" width="12.44140625" style="2" customWidth="1"/>
    <col min="11256" max="11269" width="0" style="2" hidden="1" customWidth="1"/>
    <col min="11270" max="11270" width="14.88671875" style="2" customWidth="1"/>
    <col min="11271" max="11271" width="15.109375" style="2" customWidth="1"/>
    <col min="11272" max="11506" width="9.109375" style="2"/>
    <col min="11507" max="11507" width="8" style="2" customWidth="1"/>
    <col min="11508" max="11508" width="14.6640625" style="2" customWidth="1"/>
    <col min="11509" max="11509" width="118.33203125" style="2" customWidth="1"/>
    <col min="11510" max="11510" width="6" style="2" customWidth="1"/>
    <col min="11511" max="11511" width="12.44140625" style="2" customWidth="1"/>
    <col min="11512" max="11525" width="0" style="2" hidden="1" customWidth="1"/>
    <col min="11526" max="11526" width="14.88671875" style="2" customWidth="1"/>
    <col min="11527" max="11527" width="15.109375" style="2" customWidth="1"/>
    <col min="11528" max="11762" width="9.109375" style="2"/>
    <col min="11763" max="11763" width="8" style="2" customWidth="1"/>
    <col min="11764" max="11764" width="14.6640625" style="2" customWidth="1"/>
    <col min="11765" max="11765" width="118.33203125" style="2" customWidth="1"/>
    <col min="11766" max="11766" width="6" style="2" customWidth="1"/>
    <col min="11767" max="11767" width="12.44140625" style="2" customWidth="1"/>
    <col min="11768" max="11781" width="0" style="2" hidden="1" customWidth="1"/>
    <col min="11782" max="11782" width="14.88671875" style="2" customWidth="1"/>
    <col min="11783" max="11783" width="15.109375" style="2" customWidth="1"/>
    <col min="11784" max="12018" width="9.109375" style="2"/>
    <col min="12019" max="12019" width="8" style="2" customWidth="1"/>
    <col min="12020" max="12020" width="14.6640625" style="2" customWidth="1"/>
    <col min="12021" max="12021" width="118.33203125" style="2" customWidth="1"/>
    <col min="12022" max="12022" width="6" style="2" customWidth="1"/>
    <col min="12023" max="12023" width="12.44140625" style="2" customWidth="1"/>
    <col min="12024" max="12037" width="0" style="2" hidden="1" customWidth="1"/>
    <col min="12038" max="12038" width="14.88671875" style="2" customWidth="1"/>
    <col min="12039" max="12039" width="15.109375" style="2" customWidth="1"/>
    <col min="12040" max="12274" width="9.109375" style="2"/>
    <col min="12275" max="12275" width="8" style="2" customWidth="1"/>
    <col min="12276" max="12276" width="14.6640625" style="2" customWidth="1"/>
    <col min="12277" max="12277" width="118.33203125" style="2" customWidth="1"/>
    <col min="12278" max="12278" width="6" style="2" customWidth="1"/>
    <col min="12279" max="12279" width="12.44140625" style="2" customWidth="1"/>
    <col min="12280" max="12293" width="0" style="2" hidden="1" customWidth="1"/>
    <col min="12294" max="12294" width="14.88671875" style="2" customWidth="1"/>
    <col min="12295" max="12295" width="15.109375" style="2" customWidth="1"/>
    <col min="12296" max="12530" width="9.109375" style="2"/>
    <col min="12531" max="12531" width="8" style="2" customWidth="1"/>
    <col min="12532" max="12532" width="14.6640625" style="2" customWidth="1"/>
    <col min="12533" max="12533" width="118.33203125" style="2" customWidth="1"/>
    <col min="12534" max="12534" width="6" style="2" customWidth="1"/>
    <col min="12535" max="12535" width="12.44140625" style="2" customWidth="1"/>
    <col min="12536" max="12549" width="0" style="2" hidden="1" customWidth="1"/>
    <col min="12550" max="12550" width="14.88671875" style="2" customWidth="1"/>
    <col min="12551" max="12551" width="15.109375" style="2" customWidth="1"/>
    <col min="12552" max="12786" width="9.109375" style="2"/>
    <col min="12787" max="12787" width="8" style="2" customWidth="1"/>
    <col min="12788" max="12788" width="14.6640625" style="2" customWidth="1"/>
    <col min="12789" max="12789" width="118.33203125" style="2" customWidth="1"/>
    <col min="12790" max="12790" width="6" style="2" customWidth="1"/>
    <col min="12791" max="12791" width="12.44140625" style="2" customWidth="1"/>
    <col min="12792" max="12805" width="0" style="2" hidden="1" customWidth="1"/>
    <col min="12806" max="12806" width="14.88671875" style="2" customWidth="1"/>
    <col min="12807" max="12807" width="15.109375" style="2" customWidth="1"/>
    <col min="12808" max="13042" width="9.109375" style="2"/>
    <col min="13043" max="13043" width="8" style="2" customWidth="1"/>
    <col min="13044" max="13044" width="14.6640625" style="2" customWidth="1"/>
    <col min="13045" max="13045" width="118.33203125" style="2" customWidth="1"/>
    <col min="13046" max="13046" width="6" style="2" customWidth="1"/>
    <col min="13047" max="13047" width="12.44140625" style="2" customWidth="1"/>
    <col min="13048" max="13061" width="0" style="2" hidden="1" customWidth="1"/>
    <col min="13062" max="13062" width="14.88671875" style="2" customWidth="1"/>
    <col min="13063" max="13063" width="15.109375" style="2" customWidth="1"/>
    <col min="13064" max="13298" width="9.109375" style="2"/>
    <col min="13299" max="13299" width="8" style="2" customWidth="1"/>
    <col min="13300" max="13300" width="14.6640625" style="2" customWidth="1"/>
    <col min="13301" max="13301" width="118.33203125" style="2" customWidth="1"/>
    <col min="13302" max="13302" width="6" style="2" customWidth="1"/>
    <col min="13303" max="13303" width="12.44140625" style="2" customWidth="1"/>
    <col min="13304" max="13317" width="0" style="2" hidden="1" customWidth="1"/>
    <col min="13318" max="13318" width="14.88671875" style="2" customWidth="1"/>
    <col min="13319" max="13319" width="15.109375" style="2" customWidth="1"/>
    <col min="13320" max="13554" width="9.109375" style="2"/>
    <col min="13555" max="13555" width="8" style="2" customWidth="1"/>
    <col min="13556" max="13556" width="14.6640625" style="2" customWidth="1"/>
    <col min="13557" max="13557" width="118.33203125" style="2" customWidth="1"/>
    <col min="13558" max="13558" width="6" style="2" customWidth="1"/>
    <col min="13559" max="13559" width="12.44140625" style="2" customWidth="1"/>
    <col min="13560" max="13573" width="0" style="2" hidden="1" customWidth="1"/>
    <col min="13574" max="13574" width="14.88671875" style="2" customWidth="1"/>
    <col min="13575" max="13575" width="15.109375" style="2" customWidth="1"/>
    <col min="13576" max="13810" width="9.109375" style="2"/>
    <col min="13811" max="13811" width="8" style="2" customWidth="1"/>
    <col min="13812" max="13812" width="14.6640625" style="2" customWidth="1"/>
    <col min="13813" max="13813" width="118.33203125" style="2" customWidth="1"/>
    <col min="13814" max="13814" width="6" style="2" customWidth="1"/>
    <col min="13815" max="13815" width="12.44140625" style="2" customWidth="1"/>
    <col min="13816" max="13829" width="0" style="2" hidden="1" customWidth="1"/>
    <col min="13830" max="13830" width="14.88671875" style="2" customWidth="1"/>
    <col min="13831" max="13831" width="15.109375" style="2" customWidth="1"/>
    <col min="13832" max="14066" width="9.109375" style="2"/>
    <col min="14067" max="14067" width="8" style="2" customWidth="1"/>
    <col min="14068" max="14068" width="14.6640625" style="2" customWidth="1"/>
    <col min="14069" max="14069" width="118.33203125" style="2" customWidth="1"/>
    <col min="14070" max="14070" width="6" style="2" customWidth="1"/>
    <col min="14071" max="14071" width="12.44140625" style="2" customWidth="1"/>
    <col min="14072" max="14085" width="0" style="2" hidden="1" customWidth="1"/>
    <col min="14086" max="14086" width="14.88671875" style="2" customWidth="1"/>
    <col min="14087" max="14087" width="15.109375" style="2" customWidth="1"/>
    <col min="14088" max="14322" width="9.109375" style="2"/>
    <col min="14323" max="14323" width="8" style="2" customWidth="1"/>
    <col min="14324" max="14324" width="14.6640625" style="2" customWidth="1"/>
    <col min="14325" max="14325" width="118.33203125" style="2" customWidth="1"/>
    <col min="14326" max="14326" width="6" style="2" customWidth="1"/>
    <col min="14327" max="14327" width="12.44140625" style="2" customWidth="1"/>
    <col min="14328" max="14341" width="0" style="2" hidden="1" customWidth="1"/>
    <col min="14342" max="14342" width="14.88671875" style="2" customWidth="1"/>
    <col min="14343" max="14343" width="15.109375" style="2" customWidth="1"/>
    <col min="14344" max="14578" width="9.109375" style="2"/>
    <col min="14579" max="14579" width="8" style="2" customWidth="1"/>
    <col min="14580" max="14580" width="14.6640625" style="2" customWidth="1"/>
    <col min="14581" max="14581" width="118.33203125" style="2" customWidth="1"/>
    <col min="14582" max="14582" width="6" style="2" customWidth="1"/>
    <col min="14583" max="14583" width="12.44140625" style="2" customWidth="1"/>
    <col min="14584" max="14597" width="0" style="2" hidden="1" customWidth="1"/>
    <col min="14598" max="14598" width="14.88671875" style="2" customWidth="1"/>
    <col min="14599" max="14599" width="15.109375" style="2" customWidth="1"/>
    <col min="14600" max="14834" width="9.109375" style="2"/>
    <col min="14835" max="14835" width="8" style="2" customWidth="1"/>
    <col min="14836" max="14836" width="14.6640625" style="2" customWidth="1"/>
    <col min="14837" max="14837" width="118.33203125" style="2" customWidth="1"/>
    <col min="14838" max="14838" width="6" style="2" customWidth="1"/>
    <col min="14839" max="14839" width="12.44140625" style="2" customWidth="1"/>
    <col min="14840" max="14853" width="0" style="2" hidden="1" customWidth="1"/>
    <col min="14854" max="14854" width="14.88671875" style="2" customWidth="1"/>
    <col min="14855" max="14855" width="15.109375" style="2" customWidth="1"/>
    <col min="14856" max="15090" width="9.109375" style="2"/>
    <col min="15091" max="15091" width="8" style="2" customWidth="1"/>
    <col min="15092" max="15092" width="14.6640625" style="2" customWidth="1"/>
    <col min="15093" max="15093" width="118.33203125" style="2" customWidth="1"/>
    <col min="15094" max="15094" width="6" style="2" customWidth="1"/>
    <col min="15095" max="15095" width="12.44140625" style="2" customWidth="1"/>
    <col min="15096" max="15109" width="0" style="2" hidden="1" customWidth="1"/>
    <col min="15110" max="15110" width="14.88671875" style="2" customWidth="1"/>
    <col min="15111" max="15111" width="15.109375" style="2" customWidth="1"/>
    <col min="15112" max="15346" width="9.109375" style="2"/>
    <col min="15347" max="15347" width="8" style="2" customWidth="1"/>
    <col min="15348" max="15348" width="14.6640625" style="2" customWidth="1"/>
    <col min="15349" max="15349" width="118.33203125" style="2" customWidth="1"/>
    <col min="15350" max="15350" width="6" style="2" customWidth="1"/>
    <col min="15351" max="15351" width="12.44140625" style="2" customWidth="1"/>
    <col min="15352" max="15365" width="0" style="2" hidden="1" customWidth="1"/>
    <col min="15366" max="15366" width="14.88671875" style="2" customWidth="1"/>
    <col min="15367" max="15367" width="15.109375" style="2" customWidth="1"/>
    <col min="15368" max="15602" width="9.109375" style="2"/>
    <col min="15603" max="15603" width="8" style="2" customWidth="1"/>
    <col min="15604" max="15604" width="14.6640625" style="2" customWidth="1"/>
    <col min="15605" max="15605" width="118.33203125" style="2" customWidth="1"/>
    <col min="15606" max="15606" width="6" style="2" customWidth="1"/>
    <col min="15607" max="15607" width="12.44140625" style="2" customWidth="1"/>
    <col min="15608" max="15621" width="0" style="2" hidden="1" customWidth="1"/>
    <col min="15622" max="15622" width="14.88671875" style="2" customWidth="1"/>
    <col min="15623" max="15623" width="15.109375" style="2" customWidth="1"/>
    <col min="15624" max="15858" width="9.109375" style="2"/>
    <col min="15859" max="15859" width="8" style="2" customWidth="1"/>
    <col min="15860" max="15860" width="14.6640625" style="2" customWidth="1"/>
    <col min="15861" max="15861" width="118.33203125" style="2" customWidth="1"/>
    <col min="15862" max="15862" width="6" style="2" customWidth="1"/>
    <col min="15863" max="15863" width="12.44140625" style="2" customWidth="1"/>
    <col min="15864" max="15877" width="0" style="2" hidden="1" customWidth="1"/>
    <col min="15878" max="15878" width="14.88671875" style="2" customWidth="1"/>
    <col min="15879" max="15879" width="15.109375" style="2" customWidth="1"/>
    <col min="15880" max="16114" width="9.109375" style="2"/>
    <col min="16115" max="16115" width="8" style="2" customWidth="1"/>
    <col min="16116" max="16116" width="14.6640625" style="2" customWidth="1"/>
    <col min="16117" max="16117" width="118.33203125" style="2" customWidth="1"/>
    <col min="16118" max="16118" width="6" style="2" customWidth="1"/>
    <col min="16119" max="16119" width="12.44140625" style="2" customWidth="1"/>
    <col min="16120" max="16133" width="0" style="2" hidden="1" customWidth="1"/>
    <col min="16134" max="16134" width="14.88671875" style="2" customWidth="1"/>
    <col min="16135" max="16135" width="15.109375" style="2" customWidth="1"/>
    <col min="16136" max="16384" width="9.109375" style="2"/>
  </cols>
  <sheetData>
    <row r="1" spans="1:226" ht="20.100000000000001" customHeight="1">
      <c r="A1" s="210" t="s">
        <v>706</v>
      </c>
      <c r="B1" s="210"/>
      <c r="C1" s="210"/>
      <c r="D1" s="210"/>
      <c r="E1" s="210"/>
      <c r="F1" s="210"/>
      <c r="G1" s="210"/>
    </row>
    <row r="2" spans="1:226" ht="20.100000000000001" customHeight="1"/>
    <row r="3" spans="1:226" ht="15" customHeight="1">
      <c r="A3" s="211" t="s">
        <v>21</v>
      </c>
      <c r="B3" s="211"/>
      <c r="C3" s="211"/>
      <c r="D3" s="211"/>
      <c r="E3" s="211"/>
      <c r="F3" s="211"/>
      <c r="G3" s="211"/>
    </row>
    <row r="4" spans="1:226" ht="15" customHeight="1">
      <c r="A4" s="211" t="s">
        <v>22</v>
      </c>
      <c r="B4" s="211"/>
      <c r="C4" s="211"/>
      <c r="D4" s="211"/>
      <c r="E4" s="211"/>
      <c r="F4" s="211"/>
      <c r="G4" s="211"/>
    </row>
    <row r="5" spans="1:226" ht="15" customHeight="1">
      <c r="A5" s="211" t="s">
        <v>23</v>
      </c>
      <c r="B5" s="211"/>
      <c r="C5" s="211"/>
      <c r="D5" s="211"/>
      <c r="E5" s="211"/>
      <c r="F5" s="211"/>
      <c r="G5" s="211"/>
    </row>
    <row r="6" spans="1:226" ht="9.6" customHeight="1">
      <c r="A6" s="55"/>
      <c r="B6" s="55"/>
      <c r="C6" s="71"/>
      <c r="D6" s="55"/>
      <c r="E6" s="55"/>
      <c r="F6" s="95"/>
      <c r="G6" s="95"/>
    </row>
    <row r="7" spans="1:226" ht="34.950000000000003" customHeight="1">
      <c r="A7" s="209" t="s">
        <v>580</v>
      </c>
      <c r="B7" s="209"/>
      <c r="C7" s="209"/>
      <c r="D7" s="209"/>
      <c r="E7" s="209"/>
      <c r="F7" s="209"/>
      <c r="G7" s="209"/>
    </row>
    <row r="8" spans="1:226" ht="34.950000000000003" customHeight="1">
      <c r="A8" s="209" t="s">
        <v>581</v>
      </c>
      <c r="B8" s="209"/>
      <c r="C8" s="209"/>
      <c r="D8" s="209"/>
      <c r="E8" s="209"/>
      <c r="F8" s="209"/>
      <c r="G8" s="209"/>
    </row>
    <row r="9" spans="1:226" ht="20.100000000000001" customHeight="1">
      <c r="A9" s="214"/>
      <c r="B9" s="214"/>
      <c r="C9" s="214"/>
      <c r="D9" s="214"/>
      <c r="E9" s="214"/>
      <c r="F9" s="95"/>
      <c r="G9" s="95"/>
    </row>
    <row r="10" spans="1:226" ht="14.25" customHeight="1">
      <c r="A10" s="215" t="s">
        <v>24</v>
      </c>
      <c r="B10" s="215" t="s">
        <v>25</v>
      </c>
      <c r="C10" s="216" t="s">
        <v>579</v>
      </c>
      <c r="D10" s="215" t="s">
        <v>26</v>
      </c>
      <c r="E10" s="215" t="s">
        <v>27</v>
      </c>
      <c r="F10" s="212" t="s">
        <v>28</v>
      </c>
      <c r="G10" s="212" t="s">
        <v>29</v>
      </c>
    </row>
    <row r="11" spans="1:226" ht="14.25" customHeight="1">
      <c r="A11" s="215"/>
      <c r="B11" s="215"/>
      <c r="C11" s="217"/>
      <c r="D11" s="215"/>
      <c r="E11" s="215"/>
      <c r="F11" s="212"/>
      <c r="G11" s="212"/>
      <c r="H11" s="1"/>
      <c r="I11" s="1"/>
      <c r="J11" s="80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</row>
    <row r="12" spans="1:226" ht="12" customHeight="1">
      <c r="A12" s="215"/>
      <c r="B12" s="215"/>
      <c r="C12" s="217"/>
      <c r="D12" s="215"/>
      <c r="E12" s="215"/>
      <c r="F12" s="212"/>
      <c r="G12" s="212"/>
      <c r="H12" s="3"/>
      <c r="I12" s="3"/>
      <c r="J12" s="8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</row>
    <row r="13" spans="1:226" ht="12" customHeight="1">
      <c r="A13" s="112">
        <v>1</v>
      </c>
      <c r="B13" s="112">
        <v>2</v>
      </c>
      <c r="C13" s="114">
        <v>3</v>
      </c>
      <c r="D13" s="112">
        <v>4</v>
      </c>
      <c r="E13" s="112">
        <v>5</v>
      </c>
      <c r="F13" s="115">
        <v>6</v>
      </c>
      <c r="G13" s="115">
        <v>7</v>
      </c>
      <c r="H13" s="3"/>
      <c r="I13" s="3"/>
      <c r="J13" s="8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</row>
    <row r="14" spans="1:226" ht="13.8">
      <c r="A14" s="116">
        <v>1</v>
      </c>
      <c r="B14" s="116" t="s">
        <v>30</v>
      </c>
      <c r="C14" s="117" t="s">
        <v>31</v>
      </c>
      <c r="D14" s="118" t="s">
        <v>32</v>
      </c>
      <c r="E14" s="119" t="s">
        <v>32</v>
      </c>
      <c r="F14" s="120" t="s">
        <v>32</v>
      </c>
      <c r="G14" s="121" t="s">
        <v>32</v>
      </c>
    </row>
    <row r="15" spans="1:226" ht="27.6">
      <c r="A15" s="112" t="s">
        <v>33</v>
      </c>
      <c r="B15" s="122" t="s">
        <v>34</v>
      </c>
      <c r="C15" s="123" t="s">
        <v>35</v>
      </c>
      <c r="D15" s="30" t="s">
        <v>32</v>
      </c>
      <c r="E15" s="124" t="s">
        <v>32</v>
      </c>
      <c r="F15" s="124" t="s">
        <v>32</v>
      </c>
      <c r="G15" s="110" t="s">
        <v>32</v>
      </c>
    </row>
    <row r="16" spans="1:226" ht="13.8">
      <c r="A16" s="30" t="s">
        <v>36</v>
      </c>
      <c r="B16" s="30"/>
      <c r="C16" s="31" t="s">
        <v>37</v>
      </c>
      <c r="D16" s="30" t="s">
        <v>38</v>
      </c>
      <c r="E16" s="124">
        <v>3</v>
      </c>
      <c r="F16" s="52"/>
      <c r="G16" s="52">
        <f>ROUND(E16*F16,2)</f>
        <v>0</v>
      </c>
    </row>
    <row r="17" spans="1:7" ht="27.6">
      <c r="A17" s="125" t="s">
        <v>39</v>
      </c>
      <c r="B17" s="122" t="s">
        <v>40</v>
      </c>
      <c r="C17" s="123" t="s">
        <v>41</v>
      </c>
      <c r="D17" s="30" t="s">
        <v>32</v>
      </c>
      <c r="E17" s="124" t="s">
        <v>32</v>
      </c>
      <c r="F17" s="124" t="s">
        <v>32</v>
      </c>
      <c r="G17" s="110" t="s">
        <v>32</v>
      </c>
    </row>
    <row r="18" spans="1:7" ht="13.8">
      <c r="A18" s="126" t="s">
        <v>42</v>
      </c>
      <c r="B18" s="30"/>
      <c r="C18" s="31" t="s">
        <v>43</v>
      </c>
      <c r="D18" s="30" t="s">
        <v>44</v>
      </c>
      <c r="E18" s="124">
        <v>179</v>
      </c>
      <c r="F18" s="52"/>
      <c r="G18" s="52">
        <f>ROUND(E18*F18,2)</f>
        <v>0</v>
      </c>
    </row>
    <row r="19" spans="1:7" ht="27.6">
      <c r="A19" s="125" t="s">
        <v>45</v>
      </c>
      <c r="B19" s="122" t="s">
        <v>46</v>
      </c>
      <c r="C19" s="123" t="s">
        <v>47</v>
      </c>
      <c r="D19" s="127" t="s">
        <v>32</v>
      </c>
      <c r="E19" s="124" t="s">
        <v>32</v>
      </c>
      <c r="F19" s="124" t="s">
        <v>32</v>
      </c>
      <c r="G19" s="110" t="s">
        <v>32</v>
      </c>
    </row>
    <row r="20" spans="1:7" ht="27.6">
      <c r="A20" s="126" t="s">
        <v>48</v>
      </c>
      <c r="B20" s="30"/>
      <c r="C20" s="31" t="s">
        <v>49</v>
      </c>
      <c r="D20" s="127" t="s">
        <v>573</v>
      </c>
      <c r="E20" s="124">
        <v>15443.52</v>
      </c>
      <c r="F20" s="52"/>
      <c r="G20" s="52">
        <f>ROUND(E20*F20,2)</f>
        <v>0</v>
      </c>
    </row>
    <row r="21" spans="1:7" ht="27.6">
      <c r="A21" s="125" t="s">
        <v>50</v>
      </c>
      <c r="B21" s="122" t="s">
        <v>51</v>
      </c>
      <c r="C21" s="123" t="s">
        <v>52</v>
      </c>
      <c r="D21" s="30" t="s">
        <v>32</v>
      </c>
      <c r="E21" s="124" t="s">
        <v>32</v>
      </c>
      <c r="F21" s="124" t="s">
        <v>32</v>
      </c>
      <c r="G21" s="110" t="s">
        <v>32</v>
      </c>
    </row>
    <row r="22" spans="1:7" ht="27.6">
      <c r="A22" s="126" t="s">
        <v>53</v>
      </c>
      <c r="B22" s="30"/>
      <c r="C22" s="31" t="s">
        <v>54</v>
      </c>
      <c r="D22" s="30" t="s">
        <v>574</v>
      </c>
      <c r="E22" s="124">
        <v>3207.38</v>
      </c>
      <c r="F22" s="52"/>
      <c r="G22" s="52">
        <f>ROUND(E22*F22,2)</f>
        <v>0</v>
      </c>
    </row>
    <row r="23" spans="1:7" ht="27.6">
      <c r="A23" s="126" t="s">
        <v>55</v>
      </c>
      <c r="B23" s="30"/>
      <c r="C23" s="31" t="s">
        <v>56</v>
      </c>
      <c r="D23" s="30" t="s">
        <v>574</v>
      </c>
      <c r="E23" s="124">
        <v>12730.61</v>
      </c>
      <c r="F23" s="52"/>
      <c r="G23" s="52">
        <f t="shared" ref="G23:G52" si="0">ROUND(E23*F23,2)</f>
        <v>0</v>
      </c>
    </row>
    <row r="24" spans="1:7" ht="27.6">
      <c r="A24" s="126" t="s">
        <v>57</v>
      </c>
      <c r="B24" s="30"/>
      <c r="C24" s="31" t="s">
        <v>58</v>
      </c>
      <c r="D24" s="30" t="s">
        <v>574</v>
      </c>
      <c r="E24" s="124">
        <f>534.56+250.47</f>
        <v>785.03</v>
      </c>
      <c r="F24" s="52"/>
      <c r="G24" s="52">
        <f t="shared" si="0"/>
        <v>0</v>
      </c>
    </row>
    <row r="25" spans="1:7" ht="27.6">
      <c r="A25" s="126" t="s">
        <v>59</v>
      </c>
      <c r="B25" s="30"/>
      <c r="C25" s="31" t="s">
        <v>60</v>
      </c>
      <c r="D25" s="30" t="s">
        <v>574</v>
      </c>
      <c r="E25" s="124">
        <v>267.27999999999997</v>
      </c>
      <c r="F25" s="52"/>
      <c r="G25" s="52">
        <f t="shared" si="0"/>
        <v>0</v>
      </c>
    </row>
    <row r="26" spans="1:7" ht="27.6">
      <c r="A26" s="126" t="s">
        <v>61</v>
      </c>
      <c r="B26" s="30"/>
      <c r="C26" s="31" t="s">
        <v>62</v>
      </c>
      <c r="D26" s="30" t="s">
        <v>574</v>
      </c>
      <c r="E26" s="124">
        <v>9724.76</v>
      </c>
      <c r="F26" s="52"/>
      <c r="G26" s="52">
        <f t="shared" si="0"/>
        <v>0</v>
      </c>
    </row>
    <row r="27" spans="1:7" ht="27.6">
      <c r="A27" s="126" t="s">
        <v>63</v>
      </c>
      <c r="B27" s="30"/>
      <c r="C27" s="31" t="s">
        <v>64</v>
      </c>
      <c r="D27" s="30" t="s">
        <v>574</v>
      </c>
      <c r="E27" s="124">
        <v>668.2</v>
      </c>
      <c r="F27" s="52"/>
      <c r="G27" s="52">
        <f t="shared" si="0"/>
        <v>0</v>
      </c>
    </row>
    <row r="28" spans="1:7" ht="27.6">
      <c r="A28" s="126" t="s">
        <v>65</v>
      </c>
      <c r="B28" s="30"/>
      <c r="C28" s="31" t="s">
        <v>66</v>
      </c>
      <c r="D28" s="30" t="s">
        <v>574</v>
      </c>
      <c r="E28" s="124">
        <v>1054.69</v>
      </c>
      <c r="F28" s="52"/>
      <c r="G28" s="52">
        <f t="shared" si="0"/>
        <v>0</v>
      </c>
    </row>
    <row r="29" spans="1:7" ht="27.6">
      <c r="A29" s="126" t="s">
        <v>67</v>
      </c>
      <c r="B29" s="30"/>
      <c r="C29" s="31" t="s">
        <v>68</v>
      </c>
      <c r="D29" s="30" t="s">
        <v>574</v>
      </c>
      <c r="E29" s="124">
        <v>4356.6899999999996</v>
      </c>
      <c r="F29" s="52"/>
      <c r="G29" s="52">
        <f t="shared" si="0"/>
        <v>0</v>
      </c>
    </row>
    <row r="30" spans="1:7" ht="27.6">
      <c r="A30" s="126" t="s">
        <v>69</v>
      </c>
      <c r="B30" s="30"/>
      <c r="C30" s="31" t="s">
        <v>70</v>
      </c>
      <c r="D30" s="30" t="s">
        <v>574</v>
      </c>
      <c r="E30" s="124">
        <v>801.84</v>
      </c>
      <c r="F30" s="52"/>
      <c r="G30" s="52">
        <f t="shared" si="0"/>
        <v>0</v>
      </c>
    </row>
    <row r="31" spans="1:7" ht="27.6">
      <c r="A31" s="126" t="s">
        <v>71</v>
      </c>
      <c r="B31" s="30"/>
      <c r="C31" s="31" t="s">
        <v>72</v>
      </c>
      <c r="D31" s="30" t="s">
        <v>574</v>
      </c>
      <c r="E31" s="124">
        <v>267.27999999999997</v>
      </c>
      <c r="F31" s="52"/>
      <c r="G31" s="52">
        <f t="shared" si="0"/>
        <v>0</v>
      </c>
    </row>
    <row r="32" spans="1:7" ht="27.6">
      <c r="A32" s="126" t="s">
        <v>73</v>
      </c>
      <c r="B32" s="30"/>
      <c r="C32" s="31" t="s">
        <v>74</v>
      </c>
      <c r="D32" s="30" t="s">
        <v>574</v>
      </c>
      <c r="E32" s="124">
        <v>267.27999999999997</v>
      </c>
      <c r="F32" s="52"/>
      <c r="G32" s="52">
        <f t="shared" si="0"/>
        <v>0</v>
      </c>
    </row>
    <row r="33" spans="1:10" s="5" customFormat="1" ht="27.6">
      <c r="A33" s="126" t="s">
        <v>75</v>
      </c>
      <c r="B33" s="30"/>
      <c r="C33" s="31" t="s">
        <v>76</v>
      </c>
      <c r="D33" s="30" t="s">
        <v>574</v>
      </c>
      <c r="E33" s="124">
        <v>73.28</v>
      </c>
      <c r="F33" s="52"/>
      <c r="G33" s="52">
        <f t="shared" si="0"/>
        <v>0</v>
      </c>
      <c r="I33" s="2"/>
      <c r="J33" s="79"/>
    </row>
    <row r="34" spans="1:10" s="5" customFormat="1" ht="27.6">
      <c r="A34" s="126" t="s">
        <v>77</v>
      </c>
      <c r="B34" s="30"/>
      <c r="C34" s="31" t="s">
        <v>78</v>
      </c>
      <c r="D34" s="30" t="s">
        <v>574</v>
      </c>
      <c r="E34" s="124">
        <v>865.01</v>
      </c>
      <c r="F34" s="52"/>
      <c r="G34" s="52">
        <f t="shared" si="0"/>
        <v>0</v>
      </c>
      <c r="I34" s="2"/>
      <c r="J34" s="79"/>
    </row>
    <row r="35" spans="1:10" s="5" customFormat="1" ht="27.6">
      <c r="A35" s="126" t="s">
        <v>79</v>
      </c>
      <c r="B35" s="30"/>
      <c r="C35" s="31" t="s">
        <v>80</v>
      </c>
      <c r="D35" s="30" t="s">
        <v>574</v>
      </c>
      <c r="E35" s="124">
        <v>147.02000000000001</v>
      </c>
      <c r="F35" s="52"/>
      <c r="G35" s="52">
        <f t="shared" si="0"/>
        <v>0</v>
      </c>
      <c r="I35" s="2"/>
      <c r="J35" s="79"/>
    </row>
    <row r="36" spans="1:10" s="5" customFormat="1" ht="27.6">
      <c r="A36" s="126" t="s">
        <v>81</v>
      </c>
      <c r="B36" s="30"/>
      <c r="C36" s="31" t="s">
        <v>82</v>
      </c>
      <c r="D36" s="30" t="s">
        <v>574</v>
      </c>
      <c r="E36" s="124">
        <v>18.48</v>
      </c>
      <c r="F36" s="52"/>
      <c r="G36" s="52">
        <f t="shared" si="0"/>
        <v>0</v>
      </c>
      <c r="I36" s="2"/>
      <c r="J36" s="79"/>
    </row>
    <row r="37" spans="1:10" s="5" customFormat="1" ht="27.6">
      <c r="A37" s="126" t="s">
        <v>83</v>
      </c>
      <c r="B37" s="30"/>
      <c r="C37" s="31" t="s">
        <v>84</v>
      </c>
      <c r="D37" s="30" t="s">
        <v>574</v>
      </c>
      <c r="E37" s="124">
        <v>41.66</v>
      </c>
      <c r="F37" s="52"/>
      <c r="G37" s="52">
        <f t="shared" si="0"/>
        <v>0</v>
      </c>
      <c r="I37" s="2"/>
      <c r="J37" s="79"/>
    </row>
    <row r="38" spans="1:10" s="5" customFormat="1" ht="27.6">
      <c r="A38" s="126" t="s">
        <v>85</v>
      </c>
      <c r="B38" s="30"/>
      <c r="C38" s="31" t="s">
        <v>86</v>
      </c>
      <c r="D38" s="30" t="s">
        <v>574</v>
      </c>
      <c r="E38" s="124">
        <f>SUM(E35:E37)</f>
        <v>207.16</v>
      </c>
      <c r="F38" s="52"/>
      <c r="G38" s="52">
        <f t="shared" si="0"/>
        <v>0</v>
      </c>
      <c r="I38" s="2"/>
      <c r="J38" s="79"/>
    </row>
    <row r="39" spans="1:10" s="5" customFormat="1" ht="27.6">
      <c r="A39" s="126" t="s">
        <v>87</v>
      </c>
      <c r="B39" s="30"/>
      <c r="C39" s="31" t="s">
        <v>88</v>
      </c>
      <c r="D39" s="30" t="s">
        <v>574</v>
      </c>
      <c r="E39" s="124">
        <v>177.97</v>
      </c>
      <c r="F39" s="52"/>
      <c r="G39" s="52">
        <f t="shared" si="0"/>
        <v>0</v>
      </c>
      <c r="I39" s="2"/>
      <c r="J39" s="79"/>
    </row>
    <row r="40" spans="1:10" s="5" customFormat="1" ht="27.6">
      <c r="A40" s="126" t="s">
        <v>89</v>
      </c>
      <c r="B40" s="30"/>
      <c r="C40" s="31" t="s">
        <v>90</v>
      </c>
      <c r="D40" s="30" t="s">
        <v>44</v>
      </c>
      <c r="E40" s="124">
        <v>3</v>
      </c>
      <c r="F40" s="52"/>
      <c r="G40" s="52">
        <f t="shared" si="0"/>
        <v>0</v>
      </c>
      <c r="I40" s="2"/>
      <c r="J40" s="79"/>
    </row>
    <row r="41" spans="1:10" s="5" customFormat="1" ht="27.6">
      <c r="A41" s="126" t="s">
        <v>91</v>
      </c>
      <c r="B41" s="30"/>
      <c r="C41" s="31" t="s">
        <v>92</v>
      </c>
      <c r="D41" s="30" t="s">
        <v>44</v>
      </c>
      <c r="E41" s="124">
        <v>4</v>
      </c>
      <c r="F41" s="52"/>
      <c r="G41" s="52">
        <f t="shared" si="0"/>
        <v>0</v>
      </c>
      <c r="I41" s="2"/>
      <c r="J41" s="79"/>
    </row>
    <row r="42" spans="1:10" s="5" customFormat="1" ht="27.6">
      <c r="A42" s="126" t="s">
        <v>93</v>
      </c>
      <c r="B42" s="30"/>
      <c r="C42" s="31" t="s">
        <v>94</v>
      </c>
      <c r="D42" s="30" t="s">
        <v>95</v>
      </c>
      <c r="E42" s="124">
        <v>8.4</v>
      </c>
      <c r="F42" s="52"/>
      <c r="G42" s="52">
        <f t="shared" si="0"/>
        <v>0</v>
      </c>
      <c r="I42" s="2"/>
      <c r="J42" s="79"/>
    </row>
    <row r="43" spans="1:10" s="5" customFormat="1" ht="27.6">
      <c r="A43" s="126" t="s">
        <v>96</v>
      </c>
      <c r="B43" s="30"/>
      <c r="C43" s="31" t="s">
        <v>97</v>
      </c>
      <c r="D43" s="30" t="s">
        <v>44</v>
      </c>
      <c r="E43" s="124">
        <v>1</v>
      </c>
      <c r="F43" s="52"/>
      <c r="G43" s="52">
        <f t="shared" si="0"/>
        <v>0</v>
      </c>
      <c r="I43" s="2"/>
      <c r="J43" s="79"/>
    </row>
    <row r="44" spans="1:10" s="5" customFormat="1" ht="27.6">
      <c r="A44" s="126" t="s">
        <v>98</v>
      </c>
      <c r="B44" s="30"/>
      <c r="C44" s="31" t="s">
        <v>99</v>
      </c>
      <c r="D44" s="30" t="s">
        <v>44</v>
      </c>
      <c r="E44" s="124">
        <v>1</v>
      </c>
      <c r="F44" s="52"/>
      <c r="G44" s="52">
        <f t="shared" si="0"/>
        <v>0</v>
      </c>
      <c r="I44" s="2"/>
      <c r="J44" s="79"/>
    </row>
    <row r="45" spans="1:10" s="5" customFormat="1" ht="27.6">
      <c r="A45" s="126" t="s">
        <v>100</v>
      </c>
      <c r="B45" s="30"/>
      <c r="C45" s="31" t="s">
        <v>101</v>
      </c>
      <c r="D45" s="30" t="s">
        <v>95</v>
      </c>
      <c r="E45" s="124">
        <v>147.05000000000001</v>
      </c>
      <c r="F45" s="52"/>
      <c r="G45" s="52">
        <f t="shared" si="0"/>
        <v>0</v>
      </c>
      <c r="I45" s="2"/>
      <c r="J45" s="79"/>
    </row>
    <row r="46" spans="1:10" s="5" customFormat="1" ht="27.6">
      <c r="A46" s="126" t="s">
        <v>102</v>
      </c>
      <c r="B46" s="30"/>
      <c r="C46" s="31" t="s">
        <v>103</v>
      </c>
      <c r="D46" s="30" t="s">
        <v>95</v>
      </c>
      <c r="E46" s="124">
        <v>123.17</v>
      </c>
      <c r="F46" s="52"/>
      <c r="G46" s="52">
        <f t="shared" si="0"/>
        <v>0</v>
      </c>
      <c r="I46" s="2"/>
      <c r="J46" s="79"/>
    </row>
    <row r="47" spans="1:10" s="5" customFormat="1" ht="41.4">
      <c r="A47" s="126" t="s">
        <v>104</v>
      </c>
      <c r="B47" s="30"/>
      <c r="C47" s="31" t="s">
        <v>105</v>
      </c>
      <c r="D47" s="30" t="s">
        <v>95</v>
      </c>
      <c r="E47" s="124">
        <v>23.65</v>
      </c>
      <c r="F47" s="52"/>
      <c r="G47" s="52">
        <f t="shared" si="0"/>
        <v>0</v>
      </c>
      <c r="I47" s="2"/>
      <c r="J47" s="79"/>
    </row>
    <row r="48" spans="1:10" s="5" customFormat="1" ht="41.4">
      <c r="A48" s="126" t="s">
        <v>106</v>
      </c>
      <c r="B48" s="30"/>
      <c r="C48" s="31" t="s">
        <v>107</v>
      </c>
      <c r="D48" s="30" t="s">
        <v>95</v>
      </c>
      <c r="E48" s="124">
        <v>5.9</v>
      </c>
      <c r="F48" s="52"/>
      <c r="G48" s="52">
        <f t="shared" si="0"/>
        <v>0</v>
      </c>
      <c r="I48" s="2"/>
      <c r="J48" s="79"/>
    </row>
    <row r="49" spans="1:10" s="5" customFormat="1" ht="41.4">
      <c r="A49" s="126" t="s">
        <v>108</v>
      </c>
      <c r="B49" s="30"/>
      <c r="C49" s="31" t="s">
        <v>109</v>
      </c>
      <c r="D49" s="30" t="s">
        <v>95</v>
      </c>
      <c r="E49" s="124">
        <v>18</v>
      </c>
      <c r="F49" s="52"/>
      <c r="G49" s="52">
        <f t="shared" si="0"/>
        <v>0</v>
      </c>
      <c r="I49" s="2"/>
      <c r="J49" s="79"/>
    </row>
    <row r="50" spans="1:10" s="5" customFormat="1" ht="41.4">
      <c r="A50" s="126" t="s">
        <v>110</v>
      </c>
      <c r="B50" s="30"/>
      <c r="C50" s="31" t="s">
        <v>111</v>
      </c>
      <c r="D50" s="30" t="s">
        <v>44</v>
      </c>
      <c r="E50" s="124">
        <v>1</v>
      </c>
      <c r="F50" s="52"/>
      <c r="G50" s="52">
        <f t="shared" si="0"/>
        <v>0</v>
      </c>
      <c r="I50" s="2"/>
      <c r="J50" s="79"/>
    </row>
    <row r="51" spans="1:10" ht="27.6">
      <c r="A51" s="125" t="s">
        <v>112</v>
      </c>
      <c r="B51" s="122" t="s">
        <v>51</v>
      </c>
      <c r="C51" s="123" t="s">
        <v>113</v>
      </c>
      <c r="D51" s="30" t="s">
        <v>32</v>
      </c>
      <c r="E51" s="124" t="s">
        <v>32</v>
      </c>
      <c r="F51" s="124" t="s">
        <v>32</v>
      </c>
      <c r="G51" s="110" t="s">
        <v>32</v>
      </c>
    </row>
    <row r="52" spans="1:10" ht="13.8">
      <c r="A52" s="126" t="s">
        <v>114</v>
      </c>
      <c r="B52" s="30"/>
      <c r="C52" s="31" t="s">
        <v>115</v>
      </c>
      <c r="D52" s="30" t="s">
        <v>44</v>
      </c>
      <c r="E52" s="124">
        <v>3</v>
      </c>
      <c r="F52" s="52"/>
      <c r="G52" s="52">
        <f t="shared" si="0"/>
        <v>0</v>
      </c>
    </row>
    <row r="53" spans="1:10" s="5" customFormat="1" ht="13.8">
      <c r="A53" s="128">
        <v>2</v>
      </c>
      <c r="B53" s="128" t="s">
        <v>116</v>
      </c>
      <c r="C53" s="129" t="s">
        <v>117</v>
      </c>
      <c r="D53" s="130" t="s">
        <v>32</v>
      </c>
      <c r="E53" s="131" t="s">
        <v>32</v>
      </c>
      <c r="F53" s="120" t="s">
        <v>32</v>
      </c>
      <c r="G53" s="121" t="s">
        <v>32</v>
      </c>
      <c r="I53" s="2"/>
      <c r="J53" s="79"/>
    </row>
    <row r="54" spans="1:10" s="5" customFormat="1" ht="27.6">
      <c r="A54" s="112" t="s">
        <v>118</v>
      </c>
      <c r="B54" s="122" t="s">
        <v>119</v>
      </c>
      <c r="C54" s="123" t="s">
        <v>120</v>
      </c>
      <c r="D54" s="30" t="s">
        <v>32</v>
      </c>
      <c r="E54" s="124" t="s">
        <v>32</v>
      </c>
      <c r="F54" s="124" t="s">
        <v>32</v>
      </c>
      <c r="G54" s="110" t="s">
        <v>32</v>
      </c>
      <c r="I54" s="2"/>
      <c r="J54" s="79"/>
    </row>
    <row r="55" spans="1:10" s="5" customFormat="1" ht="16.8">
      <c r="A55" s="30" t="s">
        <v>121</v>
      </c>
      <c r="B55" s="30"/>
      <c r="C55" s="31" t="s">
        <v>122</v>
      </c>
      <c r="D55" s="30" t="s">
        <v>573</v>
      </c>
      <c r="E55" s="124">
        <v>27018.1</v>
      </c>
      <c r="F55" s="52"/>
      <c r="G55" s="52">
        <f t="shared" ref="G55" si="1">ROUND(E55*F55,2)</f>
        <v>0</v>
      </c>
      <c r="I55" s="2"/>
      <c r="J55" s="79"/>
    </row>
    <row r="56" spans="1:10" s="5" customFormat="1" ht="27.6">
      <c r="A56" s="112" t="s">
        <v>123</v>
      </c>
      <c r="B56" s="122" t="s">
        <v>124</v>
      </c>
      <c r="C56" s="123" t="s">
        <v>125</v>
      </c>
      <c r="D56" s="30" t="s">
        <v>32</v>
      </c>
      <c r="E56" s="124" t="s">
        <v>32</v>
      </c>
      <c r="F56" s="124" t="s">
        <v>32</v>
      </c>
      <c r="G56" s="110" t="s">
        <v>32</v>
      </c>
      <c r="I56" s="2"/>
      <c r="J56" s="79"/>
    </row>
    <row r="57" spans="1:10" s="5" customFormat="1" ht="16.8">
      <c r="A57" s="30" t="s">
        <v>126</v>
      </c>
      <c r="B57" s="30"/>
      <c r="C57" s="31" t="s">
        <v>127</v>
      </c>
      <c r="D57" s="30" t="s">
        <v>573</v>
      </c>
      <c r="E57" s="124">
        <v>5716.19</v>
      </c>
      <c r="F57" s="52"/>
      <c r="G57" s="52">
        <f t="shared" ref="G57" si="2">ROUND(E57*F57,2)</f>
        <v>0</v>
      </c>
      <c r="I57" s="2"/>
      <c r="J57" s="79"/>
    </row>
    <row r="58" spans="1:10" s="5" customFormat="1" ht="13.8">
      <c r="A58" s="132">
        <v>3</v>
      </c>
      <c r="B58" s="116" t="s">
        <v>128</v>
      </c>
      <c r="C58" s="117" t="s">
        <v>129</v>
      </c>
      <c r="D58" s="118" t="s">
        <v>32</v>
      </c>
      <c r="E58" s="121" t="s">
        <v>32</v>
      </c>
      <c r="F58" s="120" t="s">
        <v>32</v>
      </c>
      <c r="G58" s="121" t="s">
        <v>32</v>
      </c>
      <c r="I58" s="2"/>
      <c r="J58" s="79"/>
    </row>
    <row r="59" spans="1:10" s="5" customFormat="1" ht="27.6">
      <c r="A59" s="112" t="s">
        <v>130</v>
      </c>
      <c r="B59" s="122" t="s">
        <v>131</v>
      </c>
      <c r="C59" s="123" t="s">
        <v>132</v>
      </c>
      <c r="D59" s="30" t="s">
        <v>32</v>
      </c>
      <c r="E59" s="124" t="s">
        <v>32</v>
      </c>
      <c r="F59" s="124" t="s">
        <v>32</v>
      </c>
      <c r="G59" s="110" t="s">
        <v>32</v>
      </c>
      <c r="I59" s="2"/>
      <c r="J59" s="79"/>
    </row>
    <row r="60" spans="1:10" s="5" customFormat="1" ht="55.2">
      <c r="A60" s="30" t="s">
        <v>133</v>
      </c>
      <c r="B60" s="30"/>
      <c r="C60" s="31" t="s">
        <v>134</v>
      </c>
      <c r="D60" s="30" t="s">
        <v>135</v>
      </c>
      <c r="E60" s="124">
        <v>1033.67</v>
      </c>
      <c r="F60" s="52"/>
      <c r="G60" s="52">
        <f t="shared" ref="G60:G64" si="3">ROUND(E60*F60,2)</f>
        <v>0</v>
      </c>
      <c r="I60" s="2"/>
      <c r="J60" s="79"/>
    </row>
    <row r="61" spans="1:10" s="5" customFormat="1" ht="69">
      <c r="A61" s="30" t="s">
        <v>136</v>
      </c>
      <c r="B61" s="30"/>
      <c r="C61" s="31" t="s">
        <v>137</v>
      </c>
      <c r="D61" s="30" t="s">
        <v>135</v>
      </c>
      <c r="E61" s="124">
        <v>125.9</v>
      </c>
      <c r="F61" s="52"/>
      <c r="G61" s="52">
        <f t="shared" si="3"/>
        <v>0</v>
      </c>
      <c r="I61" s="2"/>
      <c r="J61" s="79"/>
    </row>
    <row r="62" spans="1:10" s="5" customFormat="1" ht="82.8">
      <c r="A62" s="30" t="s">
        <v>138</v>
      </c>
      <c r="B62" s="30"/>
      <c r="C62" s="31" t="s">
        <v>139</v>
      </c>
      <c r="D62" s="30" t="s">
        <v>140</v>
      </c>
      <c r="E62" s="124">
        <v>1</v>
      </c>
      <c r="F62" s="52"/>
      <c r="G62" s="52">
        <f t="shared" si="3"/>
        <v>0</v>
      </c>
      <c r="I62" s="2"/>
      <c r="J62" s="79"/>
    </row>
    <row r="63" spans="1:10" s="5" customFormat="1" ht="27.6">
      <c r="A63" s="30" t="s">
        <v>141</v>
      </c>
      <c r="B63" s="30"/>
      <c r="C63" s="31" t="s">
        <v>142</v>
      </c>
      <c r="D63" s="30" t="s">
        <v>574</v>
      </c>
      <c r="E63" s="124">
        <v>945.61</v>
      </c>
      <c r="F63" s="52"/>
      <c r="G63" s="52">
        <f t="shared" si="3"/>
        <v>0</v>
      </c>
      <c r="I63" s="2"/>
      <c r="J63" s="79"/>
    </row>
    <row r="64" spans="1:10" s="5" customFormat="1" ht="16.8">
      <c r="A64" s="30" t="s">
        <v>143</v>
      </c>
      <c r="B64" s="30"/>
      <c r="C64" s="31" t="s">
        <v>144</v>
      </c>
      <c r="D64" s="30" t="s">
        <v>574</v>
      </c>
      <c r="E64" s="124">
        <v>20.62</v>
      </c>
      <c r="F64" s="52"/>
      <c r="G64" s="52">
        <f t="shared" si="3"/>
        <v>0</v>
      </c>
      <c r="I64" s="2"/>
      <c r="J64" s="79"/>
    </row>
    <row r="65" spans="1:10" s="5" customFormat="1" ht="13.8">
      <c r="A65" s="132">
        <v>4</v>
      </c>
      <c r="B65" s="116" t="s">
        <v>145</v>
      </c>
      <c r="C65" s="117" t="s">
        <v>146</v>
      </c>
      <c r="D65" s="118" t="s">
        <v>32</v>
      </c>
      <c r="E65" s="121" t="s">
        <v>32</v>
      </c>
      <c r="F65" s="120" t="s">
        <v>32</v>
      </c>
      <c r="G65" s="121" t="s">
        <v>32</v>
      </c>
      <c r="I65" s="2"/>
      <c r="J65" s="79"/>
    </row>
    <row r="66" spans="1:10" s="5" customFormat="1" ht="27.6">
      <c r="A66" s="125" t="s">
        <v>147</v>
      </c>
      <c r="B66" s="122" t="s">
        <v>148</v>
      </c>
      <c r="C66" s="123" t="s">
        <v>149</v>
      </c>
      <c r="D66" s="30" t="s">
        <v>32</v>
      </c>
      <c r="E66" s="124" t="s">
        <v>32</v>
      </c>
      <c r="F66" s="124" t="s">
        <v>32</v>
      </c>
      <c r="G66" s="110" t="s">
        <v>32</v>
      </c>
      <c r="I66" s="2"/>
      <c r="J66" s="79"/>
    </row>
    <row r="67" spans="1:10" s="5" customFormat="1" ht="16.8">
      <c r="A67" s="30" t="s">
        <v>150</v>
      </c>
      <c r="B67" s="30"/>
      <c r="C67" s="31" t="s">
        <v>151</v>
      </c>
      <c r="D67" s="30" t="s">
        <v>574</v>
      </c>
      <c r="E67" s="124">
        <v>39689.620000000003</v>
      </c>
      <c r="F67" s="52"/>
      <c r="G67" s="52">
        <f t="shared" ref="G67" si="4">ROUND(E67*F67,2)</f>
        <v>0</v>
      </c>
      <c r="I67" s="2"/>
      <c r="J67" s="79"/>
    </row>
    <row r="68" spans="1:10" s="5" customFormat="1" ht="41.4">
      <c r="A68" s="125" t="s">
        <v>152</v>
      </c>
      <c r="B68" s="122" t="s">
        <v>153</v>
      </c>
      <c r="C68" s="123" t="s">
        <v>154</v>
      </c>
      <c r="D68" s="30" t="s">
        <v>32</v>
      </c>
      <c r="E68" s="124" t="s">
        <v>32</v>
      </c>
      <c r="F68" s="124" t="s">
        <v>32</v>
      </c>
      <c r="G68" s="110" t="s">
        <v>32</v>
      </c>
      <c r="I68" s="2"/>
      <c r="J68" s="79"/>
    </row>
    <row r="69" spans="1:10" s="5" customFormat="1" ht="16.8">
      <c r="A69" s="126" t="s">
        <v>155</v>
      </c>
      <c r="B69" s="122"/>
      <c r="C69" s="31" t="s">
        <v>156</v>
      </c>
      <c r="D69" s="30" t="s">
        <v>574</v>
      </c>
      <c r="E69" s="124">
        <v>1203.58</v>
      </c>
      <c r="F69" s="52"/>
      <c r="G69" s="52">
        <f t="shared" ref="G69:G71" si="5">ROUND(E69*F69,2)</f>
        <v>0</v>
      </c>
      <c r="I69" s="2"/>
      <c r="J69" s="79"/>
    </row>
    <row r="70" spans="1:10" s="5" customFormat="1" ht="16.8">
      <c r="A70" s="126" t="s">
        <v>157</v>
      </c>
      <c r="B70" s="122"/>
      <c r="C70" s="31" t="s">
        <v>158</v>
      </c>
      <c r="D70" s="30" t="s">
        <v>574</v>
      </c>
      <c r="E70" s="124">
        <v>1203.58</v>
      </c>
      <c r="F70" s="52"/>
      <c r="G70" s="52">
        <f t="shared" si="5"/>
        <v>0</v>
      </c>
      <c r="I70" s="2"/>
      <c r="J70" s="79"/>
    </row>
    <row r="71" spans="1:10" s="5" customFormat="1" ht="16.8">
      <c r="A71" s="126" t="s">
        <v>159</v>
      </c>
      <c r="B71" s="30"/>
      <c r="C71" s="31" t="s">
        <v>160</v>
      </c>
      <c r="D71" s="30" t="s">
        <v>574</v>
      </c>
      <c r="E71" s="124">
        <v>1203.58</v>
      </c>
      <c r="F71" s="52"/>
      <c r="G71" s="52">
        <f t="shared" si="5"/>
        <v>0</v>
      </c>
      <c r="I71" s="2"/>
      <c r="J71" s="79"/>
    </row>
    <row r="72" spans="1:10" s="5" customFormat="1" ht="27.6">
      <c r="A72" s="125" t="s">
        <v>161</v>
      </c>
      <c r="B72" s="122" t="s">
        <v>162</v>
      </c>
      <c r="C72" s="123" t="s">
        <v>163</v>
      </c>
      <c r="D72" s="30" t="s">
        <v>32</v>
      </c>
      <c r="E72" s="124" t="s">
        <v>32</v>
      </c>
      <c r="F72" s="124" t="s">
        <v>32</v>
      </c>
      <c r="G72" s="110" t="s">
        <v>32</v>
      </c>
      <c r="I72" s="2"/>
      <c r="J72" s="79"/>
    </row>
    <row r="73" spans="1:10" s="5" customFormat="1" ht="16.8">
      <c r="A73" s="126" t="s">
        <v>164</v>
      </c>
      <c r="B73" s="30"/>
      <c r="C73" s="31" t="s">
        <v>165</v>
      </c>
      <c r="D73" s="30" t="s">
        <v>574</v>
      </c>
      <c r="E73" s="124">
        <v>27167.06</v>
      </c>
      <c r="F73" s="52"/>
      <c r="G73" s="52">
        <f t="shared" ref="G73:G93" si="6">ROUND(E73*F73,2)</f>
        <v>0</v>
      </c>
      <c r="I73" s="2"/>
      <c r="J73" s="79"/>
    </row>
    <row r="74" spans="1:10" s="5" customFormat="1" ht="16.8">
      <c r="A74" s="126" t="s">
        <v>166</v>
      </c>
      <c r="B74" s="30"/>
      <c r="C74" s="31" t="s">
        <v>167</v>
      </c>
      <c r="D74" s="30" t="s">
        <v>574</v>
      </c>
      <c r="E74" s="124">
        <v>54449.36</v>
      </c>
      <c r="F74" s="52"/>
      <c r="G74" s="52">
        <f t="shared" si="6"/>
        <v>0</v>
      </c>
      <c r="I74" s="2"/>
      <c r="J74" s="79"/>
    </row>
    <row r="75" spans="1:10" s="5" customFormat="1" ht="16.8">
      <c r="A75" s="126" t="s">
        <v>168</v>
      </c>
      <c r="B75" s="30"/>
      <c r="C75" s="31" t="s">
        <v>169</v>
      </c>
      <c r="D75" s="30" t="s">
        <v>574</v>
      </c>
      <c r="E75" s="124">
        <f>E74+E73</f>
        <v>81616.42</v>
      </c>
      <c r="F75" s="52"/>
      <c r="G75" s="52">
        <f t="shared" si="6"/>
        <v>0</v>
      </c>
      <c r="I75" s="2"/>
      <c r="J75" s="79"/>
    </row>
    <row r="76" spans="1:10" s="5" customFormat="1" ht="13.8">
      <c r="A76" s="126" t="s">
        <v>170</v>
      </c>
      <c r="B76" s="30"/>
      <c r="C76" s="31" t="s">
        <v>171</v>
      </c>
      <c r="D76" s="30" t="s">
        <v>95</v>
      </c>
      <c r="E76" s="124">
        <v>200.8</v>
      </c>
      <c r="F76" s="52"/>
      <c r="G76" s="52">
        <f t="shared" si="6"/>
        <v>0</v>
      </c>
      <c r="I76" s="2"/>
      <c r="J76" s="79"/>
    </row>
    <row r="77" spans="1:10" s="5" customFormat="1" ht="41.4">
      <c r="A77" s="125" t="s">
        <v>172</v>
      </c>
      <c r="B77" s="122" t="s">
        <v>173</v>
      </c>
      <c r="C77" s="123" t="s">
        <v>174</v>
      </c>
      <c r="D77" s="30" t="s">
        <v>32</v>
      </c>
      <c r="E77" s="124" t="s">
        <v>32</v>
      </c>
      <c r="F77" s="124" t="s">
        <v>32</v>
      </c>
      <c r="G77" s="110" t="s">
        <v>32</v>
      </c>
      <c r="I77" s="2"/>
      <c r="J77" s="79"/>
    </row>
    <row r="78" spans="1:10" s="5" customFormat="1" ht="16.8">
      <c r="A78" s="126" t="s">
        <v>175</v>
      </c>
      <c r="B78" s="30"/>
      <c r="C78" s="31" t="s">
        <v>575</v>
      </c>
      <c r="D78" s="30" t="s">
        <v>574</v>
      </c>
      <c r="E78" s="124">
        <v>1010.66</v>
      </c>
      <c r="F78" s="52"/>
      <c r="G78" s="52">
        <f t="shared" si="6"/>
        <v>0</v>
      </c>
      <c r="I78" s="2"/>
      <c r="J78" s="79"/>
    </row>
    <row r="79" spans="1:10" s="5" customFormat="1" ht="16.8">
      <c r="A79" s="126" t="s">
        <v>176</v>
      </c>
      <c r="B79" s="30"/>
      <c r="C79" s="31" t="s">
        <v>576</v>
      </c>
      <c r="D79" s="30" t="s">
        <v>574</v>
      </c>
      <c r="E79" s="124">
        <v>4018.59</v>
      </c>
      <c r="F79" s="52"/>
      <c r="G79" s="52">
        <f t="shared" si="6"/>
        <v>0</v>
      </c>
      <c r="I79" s="2"/>
      <c r="J79" s="79"/>
    </row>
    <row r="80" spans="1:10" s="5" customFormat="1" ht="16.8">
      <c r="A80" s="126" t="s">
        <v>177</v>
      </c>
      <c r="B80" s="30"/>
      <c r="C80" s="31" t="s">
        <v>582</v>
      </c>
      <c r="D80" s="30" t="s">
        <v>574</v>
      </c>
      <c r="E80" s="124">
        <v>3658.62</v>
      </c>
      <c r="F80" s="52"/>
      <c r="G80" s="52">
        <f t="shared" si="6"/>
        <v>0</v>
      </c>
      <c r="I80" s="2"/>
      <c r="J80" s="79"/>
    </row>
    <row r="81" spans="1:10" s="5" customFormat="1" ht="55.2">
      <c r="A81" s="125" t="s">
        <v>178</v>
      </c>
      <c r="B81" s="122" t="s">
        <v>179</v>
      </c>
      <c r="C81" s="123" t="s">
        <v>180</v>
      </c>
      <c r="D81" s="30" t="s">
        <v>32</v>
      </c>
      <c r="E81" s="124" t="s">
        <v>32</v>
      </c>
      <c r="F81" s="124" t="s">
        <v>32</v>
      </c>
      <c r="G81" s="110" t="s">
        <v>32</v>
      </c>
      <c r="I81" s="2"/>
      <c r="J81" s="79"/>
    </row>
    <row r="82" spans="1:10" s="5" customFormat="1" ht="27.6">
      <c r="A82" s="126" t="s">
        <v>181</v>
      </c>
      <c r="B82" s="122"/>
      <c r="C82" s="31" t="s">
        <v>583</v>
      </c>
      <c r="D82" s="30" t="s">
        <v>574</v>
      </c>
      <c r="E82" s="124">
        <v>24489.86</v>
      </c>
      <c r="F82" s="52"/>
      <c r="G82" s="52">
        <f t="shared" si="6"/>
        <v>0</v>
      </c>
      <c r="I82" s="2"/>
      <c r="J82" s="79"/>
    </row>
    <row r="83" spans="1:10" s="5" customFormat="1" ht="27.6">
      <c r="A83" s="126" t="s">
        <v>182</v>
      </c>
      <c r="B83" s="122"/>
      <c r="C83" s="31" t="s">
        <v>584</v>
      </c>
      <c r="D83" s="30" t="s">
        <v>574</v>
      </c>
      <c r="E83" s="124">
        <v>504.59</v>
      </c>
      <c r="F83" s="52"/>
      <c r="G83" s="52">
        <f t="shared" si="6"/>
        <v>0</v>
      </c>
      <c r="I83" s="2"/>
      <c r="J83" s="79"/>
    </row>
    <row r="84" spans="1:10" s="5" customFormat="1" ht="27.6">
      <c r="A84" s="126" t="s">
        <v>183</v>
      </c>
      <c r="B84" s="30"/>
      <c r="C84" s="31" t="s">
        <v>585</v>
      </c>
      <c r="D84" s="30" t="s">
        <v>574</v>
      </c>
      <c r="E84" s="124">
        <v>25931.56</v>
      </c>
      <c r="F84" s="52"/>
      <c r="G84" s="52">
        <f t="shared" si="6"/>
        <v>0</v>
      </c>
      <c r="I84" s="2"/>
      <c r="J84" s="79"/>
    </row>
    <row r="85" spans="1:10" s="5" customFormat="1" ht="27.6">
      <c r="A85" s="126" t="s">
        <v>184</v>
      </c>
      <c r="B85" s="30"/>
      <c r="C85" s="31" t="s">
        <v>586</v>
      </c>
      <c r="D85" s="30" t="s">
        <v>574</v>
      </c>
      <c r="E85" s="124">
        <v>4106.92</v>
      </c>
      <c r="F85" s="52"/>
      <c r="G85" s="52">
        <f t="shared" si="6"/>
        <v>0</v>
      </c>
      <c r="I85" s="2"/>
      <c r="J85" s="79"/>
    </row>
    <row r="86" spans="1:10" s="5" customFormat="1" ht="41.4">
      <c r="A86" s="125" t="s">
        <v>185</v>
      </c>
      <c r="B86" s="122" t="s">
        <v>186</v>
      </c>
      <c r="C86" s="123" t="s">
        <v>187</v>
      </c>
      <c r="D86" s="30" t="s">
        <v>32</v>
      </c>
      <c r="E86" s="124" t="s">
        <v>32</v>
      </c>
      <c r="F86" s="124" t="s">
        <v>32</v>
      </c>
      <c r="G86" s="110" t="s">
        <v>32</v>
      </c>
      <c r="I86" s="2"/>
      <c r="J86" s="79"/>
    </row>
    <row r="87" spans="1:10" s="5" customFormat="1" ht="16.8">
      <c r="A87" s="126" t="s">
        <v>188</v>
      </c>
      <c r="B87" s="30"/>
      <c r="C87" s="31" t="s">
        <v>189</v>
      </c>
      <c r="D87" s="30" t="s">
        <v>574</v>
      </c>
      <c r="E87" s="124">
        <v>779.92</v>
      </c>
      <c r="F87" s="52"/>
      <c r="G87" s="52">
        <f t="shared" si="6"/>
        <v>0</v>
      </c>
      <c r="I87" s="2"/>
      <c r="J87" s="79"/>
    </row>
    <row r="88" spans="1:10" s="5" customFormat="1" ht="16.8">
      <c r="A88" s="126" t="s">
        <v>190</v>
      </c>
      <c r="B88" s="30"/>
      <c r="C88" s="31" t="s">
        <v>191</v>
      </c>
      <c r="D88" s="30" t="s">
        <v>574</v>
      </c>
      <c r="E88" s="124">
        <v>34.5</v>
      </c>
      <c r="F88" s="52"/>
      <c r="G88" s="52">
        <f t="shared" si="6"/>
        <v>0</v>
      </c>
      <c r="I88" s="2"/>
      <c r="J88" s="79"/>
    </row>
    <row r="89" spans="1:10" s="5" customFormat="1" ht="41.4">
      <c r="A89" s="125" t="s">
        <v>192</v>
      </c>
      <c r="B89" s="122" t="s">
        <v>193</v>
      </c>
      <c r="C89" s="123" t="s">
        <v>194</v>
      </c>
      <c r="D89" s="30" t="s">
        <v>32</v>
      </c>
      <c r="E89" s="124" t="s">
        <v>32</v>
      </c>
      <c r="F89" s="124" t="s">
        <v>32</v>
      </c>
      <c r="G89" s="110" t="s">
        <v>32</v>
      </c>
      <c r="I89" s="2"/>
      <c r="J89" s="79"/>
    </row>
    <row r="90" spans="1:10" s="5" customFormat="1" ht="16.8">
      <c r="A90" s="126" t="s">
        <v>195</v>
      </c>
      <c r="B90" s="30"/>
      <c r="C90" s="31" t="s">
        <v>196</v>
      </c>
      <c r="D90" s="30" t="s">
        <v>574</v>
      </c>
      <c r="E90" s="124">
        <v>6475.28</v>
      </c>
      <c r="F90" s="52"/>
      <c r="G90" s="52">
        <f t="shared" si="6"/>
        <v>0</v>
      </c>
      <c r="I90" s="2"/>
      <c r="J90" s="79"/>
    </row>
    <row r="91" spans="1:10" s="5" customFormat="1" ht="16.8">
      <c r="A91" s="126" t="s">
        <v>197</v>
      </c>
      <c r="B91" s="30"/>
      <c r="C91" s="31" t="s">
        <v>198</v>
      </c>
      <c r="D91" s="30" t="s">
        <v>574</v>
      </c>
      <c r="E91" s="124">
        <v>15890.72</v>
      </c>
      <c r="F91" s="52"/>
      <c r="G91" s="52">
        <f t="shared" si="6"/>
        <v>0</v>
      </c>
      <c r="I91" s="2"/>
      <c r="J91" s="79"/>
    </row>
    <row r="92" spans="1:10" s="5" customFormat="1" ht="41.4">
      <c r="A92" s="125" t="s">
        <v>199</v>
      </c>
      <c r="B92" s="122" t="s">
        <v>200</v>
      </c>
      <c r="C92" s="123" t="s">
        <v>201</v>
      </c>
      <c r="D92" s="30" t="s">
        <v>32</v>
      </c>
      <c r="E92" s="124" t="s">
        <v>32</v>
      </c>
      <c r="F92" s="124" t="s">
        <v>32</v>
      </c>
      <c r="G92" s="110" t="s">
        <v>32</v>
      </c>
      <c r="I92" s="2"/>
      <c r="J92" s="79"/>
    </row>
    <row r="93" spans="1:10" s="5" customFormat="1" ht="16.8">
      <c r="A93" s="126" t="s">
        <v>202</v>
      </c>
      <c r="B93" s="30"/>
      <c r="C93" s="31" t="s">
        <v>203</v>
      </c>
      <c r="D93" s="30" t="s">
        <v>574</v>
      </c>
      <c r="E93" s="124">
        <v>23174.47</v>
      </c>
      <c r="F93" s="52"/>
      <c r="G93" s="52">
        <f t="shared" si="6"/>
        <v>0</v>
      </c>
      <c r="I93" s="2"/>
      <c r="J93" s="79"/>
    </row>
    <row r="94" spans="1:10" s="5" customFormat="1" ht="13.8">
      <c r="A94" s="116">
        <v>5</v>
      </c>
      <c r="B94" s="116" t="s">
        <v>204</v>
      </c>
      <c r="C94" s="117" t="s">
        <v>205</v>
      </c>
      <c r="D94" s="118" t="s">
        <v>32</v>
      </c>
      <c r="E94" s="120" t="s">
        <v>32</v>
      </c>
      <c r="F94" s="120" t="s">
        <v>32</v>
      </c>
      <c r="G94" s="121" t="s">
        <v>32</v>
      </c>
      <c r="I94" s="2"/>
      <c r="J94" s="79"/>
    </row>
    <row r="95" spans="1:10" s="5" customFormat="1" ht="41.4">
      <c r="A95" s="112" t="s">
        <v>206</v>
      </c>
      <c r="B95" s="122" t="s">
        <v>207</v>
      </c>
      <c r="C95" s="123" t="s">
        <v>208</v>
      </c>
      <c r="D95" s="30" t="s">
        <v>32</v>
      </c>
      <c r="E95" s="124" t="s">
        <v>32</v>
      </c>
      <c r="F95" s="124" t="s">
        <v>32</v>
      </c>
      <c r="G95" s="110" t="s">
        <v>32</v>
      </c>
      <c r="I95" s="2"/>
      <c r="J95" s="79"/>
    </row>
    <row r="96" spans="1:10" s="5" customFormat="1" ht="27.6">
      <c r="A96" s="126" t="s">
        <v>209</v>
      </c>
      <c r="B96" s="30"/>
      <c r="C96" s="31" t="s">
        <v>210</v>
      </c>
      <c r="D96" s="30" t="s">
        <v>574</v>
      </c>
      <c r="E96" s="124">
        <v>34.5</v>
      </c>
      <c r="F96" s="52"/>
      <c r="G96" s="52">
        <f t="shared" ref="G96" si="7">ROUND(E96*F96,2)</f>
        <v>0</v>
      </c>
      <c r="I96" s="2"/>
      <c r="J96" s="79"/>
    </row>
    <row r="97" spans="1:10" s="5" customFormat="1" ht="41.4">
      <c r="A97" s="112" t="s">
        <v>211</v>
      </c>
      <c r="B97" s="122" t="s">
        <v>212</v>
      </c>
      <c r="C97" s="123" t="s">
        <v>213</v>
      </c>
      <c r="D97" s="30" t="s">
        <v>32</v>
      </c>
      <c r="E97" s="124" t="s">
        <v>32</v>
      </c>
      <c r="F97" s="124" t="s">
        <v>32</v>
      </c>
      <c r="G97" s="110" t="s">
        <v>32</v>
      </c>
      <c r="I97" s="2"/>
      <c r="J97" s="79"/>
    </row>
    <row r="98" spans="1:10" s="6" customFormat="1" ht="27.6">
      <c r="A98" s="126" t="s">
        <v>214</v>
      </c>
      <c r="B98" s="122"/>
      <c r="C98" s="31" t="s">
        <v>621</v>
      </c>
      <c r="D98" s="30" t="s">
        <v>574</v>
      </c>
      <c r="E98" s="124">
        <v>779.92</v>
      </c>
      <c r="F98" s="52"/>
      <c r="G98" s="52">
        <f t="shared" ref="G98" si="8">ROUND(E98*F98,2)</f>
        <v>0</v>
      </c>
      <c r="I98" s="2"/>
      <c r="J98" s="79"/>
    </row>
    <row r="99" spans="1:10" s="5" customFormat="1" ht="41.4">
      <c r="A99" s="125" t="s">
        <v>215</v>
      </c>
      <c r="B99" s="122" t="s">
        <v>216</v>
      </c>
      <c r="C99" s="123" t="s">
        <v>217</v>
      </c>
      <c r="D99" s="30" t="s">
        <v>32</v>
      </c>
      <c r="E99" s="124" t="s">
        <v>32</v>
      </c>
      <c r="F99" s="124" t="s">
        <v>32</v>
      </c>
      <c r="G99" s="110" t="s">
        <v>32</v>
      </c>
      <c r="I99" s="2"/>
      <c r="J99" s="79"/>
    </row>
    <row r="100" spans="1:10" s="5" customFormat="1" ht="16.8">
      <c r="A100" s="126" t="s">
        <v>218</v>
      </c>
      <c r="B100" s="30"/>
      <c r="C100" s="31" t="s">
        <v>219</v>
      </c>
      <c r="D100" s="30" t="s">
        <v>574</v>
      </c>
      <c r="E100" s="124">
        <v>3176.53</v>
      </c>
      <c r="F100" s="52"/>
      <c r="G100" s="52">
        <f t="shared" ref="G100" si="9">ROUND(E100*F100,2)</f>
        <v>0</v>
      </c>
      <c r="I100" s="2"/>
      <c r="J100" s="79"/>
    </row>
    <row r="101" spans="1:10" s="5" customFormat="1" ht="41.4">
      <c r="A101" s="125" t="s">
        <v>220</v>
      </c>
      <c r="B101" s="122" t="s">
        <v>221</v>
      </c>
      <c r="C101" s="123" t="s">
        <v>222</v>
      </c>
      <c r="D101" s="30" t="s">
        <v>32</v>
      </c>
      <c r="E101" s="124" t="s">
        <v>32</v>
      </c>
      <c r="F101" s="124" t="s">
        <v>32</v>
      </c>
      <c r="G101" s="110" t="s">
        <v>32</v>
      </c>
      <c r="I101" s="2"/>
      <c r="J101" s="79"/>
    </row>
    <row r="102" spans="1:10" ht="16.8">
      <c r="A102" s="126" t="s">
        <v>223</v>
      </c>
      <c r="B102" s="30"/>
      <c r="C102" s="31" t="s">
        <v>224</v>
      </c>
      <c r="D102" s="30" t="s">
        <v>574</v>
      </c>
      <c r="E102" s="124">
        <v>9522.25</v>
      </c>
      <c r="F102" s="52"/>
      <c r="G102" s="52">
        <f t="shared" ref="G102:G112" si="10">ROUND(E102*F102,2)</f>
        <v>0</v>
      </c>
    </row>
    <row r="103" spans="1:10" ht="16.8">
      <c r="A103" s="126" t="s">
        <v>225</v>
      </c>
      <c r="B103" s="30"/>
      <c r="C103" s="31" t="s">
        <v>226</v>
      </c>
      <c r="D103" s="30" t="s">
        <v>574</v>
      </c>
      <c r="E103" s="124">
        <v>15520.11</v>
      </c>
      <c r="F103" s="52"/>
      <c r="G103" s="52">
        <f t="shared" si="10"/>
        <v>0</v>
      </c>
    </row>
    <row r="104" spans="1:10" ht="16.8">
      <c r="A104" s="126" t="s">
        <v>227</v>
      </c>
      <c r="B104" s="30"/>
      <c r="C104" s="31" t="s">
        <v>228</v>
      </c>
      <c r="D104" s="30" t="s">
        <v>574</v>
      </c>
      <c r="E104" s="124">
        <v>552.09</v>
      </c>
      <c r="F104" s="52"/>
      <c r="G104" s="52">
        <f t="shared" si="10"/>
        <v>0</v>
      </c>
    </row>
    <row r="105" spans="1:10" ht="41.4">
      <c r="A105" s="125" t="s">
        <v>229</v>
      </c>
      <c r="B105" s="122" t="s">
        <v>230</v>
      </c>
      <c r="C105" s="123" t="s">
        <v>231</v>
      </c>
      <c r="D105" s="30" t="s">
        <v>32</v>
      </c>
      <c r="E105" s="124" t="s">
        <v>32</v>
      </c>
      <c r="F105" s="124" t="s">
        <v>32</v>
      </c>
      <c r="G105" s="110" t="s">
        <v>32</v>
      </c>
    </row>
    <row r="106" spans="1:10" ht="16.8">
      <c r="A106" s="126" t="s">
        <v>232</v>
      </c>
      <c r="B106" s="30"/>
      <c r="C106" s="31" t="s">
        <v>233</v>
      </c>
      <c r="D106" s="30" t="s">
        <v>574</v>
      </c>
      <c r="E106" s="124">
        <v>15744.63</v>
      </c>
      <c r="F106" s="52"/>
      <c r="G106" s="52">
        <f t="shared" si="10"/>
        <v>0</v>
      </c>
    </row>
    <row r="107" spans="1:10" s="5" customFormat="1" ht="41.4">
      <c r="A107" s="125" t="s">
        <v>234</v>
      </c>
      <c r="B107" s="122" t="s">
        <v>235</v>
      </c>
      <c r="C107" s="123" t="s">
        <v>236</v>
      </c>
      <c r="D107" s="30" t="s">
        <v>32</v>
      </c>
      <c r="E107" s="124" t="s">
        <v>32</v>
      </c>
      <c r="F107" s="124" t="s">
        <v>32</v>
      </c>
      <c r="G107" s="110" t="s">
        <v>32</v>
      </c>
      <c r="I107" s="2"/>
      <c r="J107" s="79"/>
    </row>
    <row r="108" spans="1:10" s="5" customFormat="1" ht="27.6">
      <c r="A108" s="126" t="s">
        <v>237</v>
      </c>
      <c r="B108" s="30"/>
      <c r="C108" s="31" t="s">
        <v>587</v>
      </c>
      <c r="D108" s="30" t="s">
        <v>574</v>
      </c>
      <c r="E108" s="124">
        <v>230.4</v>
      </c>
      <c r="F108" s="52"/>
      <c r="G108" s="52">
        <f t="shared" si="10"/>
        <v>0</v>
      </c>
      <c r="I108" s="2"/>
      <c r="J108" s="79"/>
    </row>
    <row r="109" spans="1:10" s="5" customFormat="1" ht="27.6">
      <c r="A109" s="126" t="s">
        <v>238</v>
      </c>
      <c r="B109" s="30"/>
      <c r="C109" s="31" t="s">
        <v>588</v>
      </c>
      <c r="D109" s="30" t="s">
        <v>574</v>
      </c>
      <c r="E109" s="124">
        <v>1010.66</v>
      </c>
      <c r="F109" s="52"/>
      <c r="G109" s="52">
        <f t="shared" si="10"/>
        <v>0</v>
      </c>
      <c r="I109" s="2"/>
      <c r="J109" s="79"/>
    </row>
    <row r="110" spans="1:10" s="5" customFormat="1" ht="27.6">
      <c r="A110" s="126" t="s">
        <v>239</v>
      </c>
      <c r="B110" s="30"/>
      <c r="C110" s="31" t="s">
        <v>240</v>
      </c>
      <c r="D110" s="30" t="s">
        <v>574</v>
      </c>
      <c r="E110" s="124">
        <v>1203.58</v>
      </c>
      <c r="F110" s="52"/>
      <c r="G110" s="52">
        <f t="shared" si="10"/>
        <v>0</v>
      </c>
      <c r="I110" s="2"/>
      <c r="J110" s="79"/>
    </row>
    <row r="111" spans="1:10" s="5" customFormat="1" ht="41.4">
      <c r="A111" s="125" t="s">
        <v>241</v>
      </c>
      <c r="B111" s="122" t="s">
        <v>242</v>
      </c>
      <c r="C111" s="123" t="s">
        <v>243</v>
      </c>
      <c r="D111" s="30" t="s">
        <v>32</v>
      </c>
      <c r="E111" s="124" t="s">
        <v>32</v>
      </c>
      <c r="F111" s="124" t="s">
        <v>32</v>
      </c>
      <c r="G111" s="110" t="s">
        <v>32</v>
      </c>
      <c r="I111" s="2"/>
      <c r="J111" s="79"/>
    </row>
    <row r="112" spans="1:10" s="5" customFormat="1" ht="27.6">
      <c r="A112" s="126" t="s">
        <v>244</v>
      </c>
      <c r="B112" s="30"/>
      <c r="C112" s="31" t="s">
        <v>245</v>
      </c>
      <c r="D112" s="30" t="s">
        <v>574</v>
      </c>
      <c r="E112" s="124">
        <v>12528.13</v>
      </c>
      <c r="F112" s="52"/>
      <c r="G112" s="52">
        <f t="shared" si="10"/>
        <v>0</v>
      </c>
      <c r="I112" s="2"/>
      <c r="J112" s="79"/>
    </row>
    <row r="113" spans="1:10" s="5" customFormat="1" ht="13.8">
      <c r="A113" s="133" t="s">
        <v>246</v>
      </c>
      <c r="B113" s="116" t="s">
        <v>247</v>
      </c>
      <c r="C113" s="134" t="s">
        <v>248</v>
      </c>
      <c r="D113" s="118" t="s">
        <v>32</v>
      </c>
      <c r="E113" s="120" t="s">
        <v>32</v>
      </c>
      <c r="F113" s="120" t="s">
        <v>32</v>
      </c>
      <c r="G113" s="121" t="s">
        <v>32</v>
      </c>
      <c r="I113" s="2"/>
      <c r="J113" s="79"/>
    </row>
    <row r="114" spans="1:10" s="5" customFormat="1" ht="41.4">
      <c r="A114" s="125" t="s">
        <v>249</v>
      </c>
      <c r="B114" s="122" t="s">
        <v>250</v>
      </c>
      <c r="C114" s="123" t="s">
        <v>251</v>
      </c>
      <c r="D114" s="135" t="s">
        <v>32</v>
      </c>
      <c r="E114" s="113" t="s">
        <v>32</v>
      </c>
      <c r="F114" s="124" t="s">
        <v>32</v>
      </c>
      <c r="G114" s="110" t="s">
        <v>32</v>
      </c>
      <c r="I114" s="2"/>
      <c r="J114" s="79"/>
    </row>
    <row r="115" spans="1:10" s="5" customFormat="1" ht="16.8">
      <c r="A115" s="126" t="s">
        <v>252</v>
      </c>
      <c r="B115" s="122"/>
      <c r="C115" s="31" t="s">
        <v>589</v>
      </c>
      <c r="D115" s="30" t="s">
        <v>574</v>
      </c>
      <c r="E115" s="124">
        <v>5487.93</v>
      </c>
      <c r="F115" s="52"/>
      <c r="G115" s="52">
        <f t="shared" ref="G115" si="11">ROUND(E115*F115,2)</f>
        <v>0</v>
      </c>
      <c r="I115" s="2"/>
      <c r="J115" s="79"/>
    </row>
    <row r="116" spans="1:10" s="5" customFormat="1" ht="13.8">
      <c r="A116" s="136" t="s">
        <v>253</v>
      </c>
      <c r="B116" s="137" t="s">
        <v>254</v>
      </c>
      <c r="C116" s="138" t="s">
        <v>255</v>
      </c>
      <c r="D116" s="139" t="s">
        <v>32</v>
      </c>
      <c r="E116" s="140" t="s">
        <v>32</v>
      </c>
      <c r="F116" s="120" t="s">
        <v>32</v>
      </c>
      <c r="G116" s="121" t="s">
        <v>32</v>
      </c>
      <c r="I116" s="2"/>
      <c r="J116" s="79"/>
    </row>
    <row r="117" spans="1:10" s="5" customFormat="1" ht="41.4">
      <c r="A117" s="141" t="s">
        <v>256</v>
      </c>
      <c r="B117" s="142" t="s">
        <v>257</v>
      </c>
      <c r="C117" s="143" t="s">
        <v>258</v>
      </c>
      <c r="D117" s="144" t="s">
        <v>32</v>
      </c>
      <c r="E117" s="145" t="s">
        <v>32</v>
      </c>
      <c r="F117" s="124" t="s">
        <v>32</v>
      </c>
      <c r="G117" s="110" t="s">
        <v>32</v>
      </c>
      <c r="I117" s="2"/>
      <c r="J117" s="79"/>
    </row>
    <row r="118" spans="1:10" s="5" customFormat="1" ht="16.8">
      <c r="A118" s="146" t="s">
        <v>259</v>
      </c>
      <c r="B118" s="144"/>
      <c r="C118" s="147" t="s">
        <v>260</v>
      </c>
      <c r="D118" s="148" t="s">
        <v>577</v>
      </c>
      <c r="E118" s="145">
        <v>807.36</v>
      </c>
      <c r="F118" s="52"/>
      <c r="G118" s="52">
        <f t="shared" ref="G118:G134" si="12">ROUND(E118*F118,2)</f>
        <v>0</v>
      </c>
      <c r="I118" s="2"/>
      <c r="J118" s="79"/>
    </row>
    <row r="119" spans="1:10" s="5" customFormat="1" ht="16.8">
      <c r="A119" s="146" t="s">
        <v>261</v>
      </c>
      <c r="B119" s="144"/>
      <c r="C119" s="147" t="s">
        <v>262</v>
      </c>
      <c r="D119" s="148" t="s">
        <v>577</v>
      </c>
      <c r="E119" s="145">
        <v>285.56</v>
      </c>
      <c r="F119" s="52"/>
      <c r="G119" s="52">
        <f t="shared" si="12"/>
        <v>0</v>
      </c>
      <c r="I119" s="2"/>
      <c r="J119" s="79"/>
    </row>
    <row r="120" spans="1:10" s="5" customFormat="1" ht="27.6">
      <c r="A120" s="146" t="s">
        <v>263</v>
      </c>
      <c r="B120" s="144"/>
      <c r="C120" s="147" t="s">
        <v>264</v>
      </c>
      <c r="D120" s="148" t="s">
        <v>577</v>
      </c>
      <c r="E120" s="145">
        <v>9.19</v>
      </c>
      <c r="F120" s="52"/>
      <c r="G120" s="52">
        <f t="shared" si="12"/>
        <v>0</v>
      </c>
      <c r="I120" s="2"/>
      <c r="J120" s="79"/>
    </row>
    <row r="121" spans="1:10" s="5" customFormat="1" ht="41.4">
      <c r="A121" s="141" t="s">
        <v>265</v>
      </c>
      <c r="B121" s="142" t="s">
        <v>266</v>
      </c>
      <c r="C121" s="143" t="s">
        <v>267</v>
      </c>
      <c r="D121" s="144" t="s">
        <v>32</v>
      </c>
      <c r="E121" s="145" t="s">
        <v>32</v>
      </c>
      <c r="F121" s="124" t="s">
        <v>32</v>
      </c>
      <c r="G121" s="110" t="s">
        <v>32</v>
      </c>
      <c r="I121" s="2"/>
      <c r="J121" s="79"/>
    </row>
    <row r="122" spans="1:10" s="5" customFormat="1" ht="13.8">
      <c r="A122" s="146" t="s">
        <v>268</v>
      </c>
      <c r="B122" s="142"/>
      <c r="C122" s="149" t="s">
        <v>269</v>
      </c>
      <c r="D122" s="144" t="s">
        <v>44</v>
      </c>
      <c r="E122" s="145">
        <v>40</v>
      </c>
      <c r="F122" s="52"/>
      <c r="G122" s="52">
        <f t="shared" si="12"/>
        <v>0</v>
      </c>
      <c r="I122" s="2"/>
      <c r="J122" s="79"/>
    </row>
    <row r="123" spans="1:10" s="5" customFormat="1" ht="13.8">
      <c r="A123" s="146" t="s">
        <v>270</v>
      </c>
      <c r="B123" s="142"/>
      <c r="C123" s="147" t="s">
        <v>271</v>
      </c>
      <c r="D123" s="144" t="s">
        <v>44</v>
      </c>
      <c r="E123" s="145">
        <v>11</v>
      </c>
      <c r="F123" s="52"/>
      <c r="G123" s="52">
        <f t="shared" si="12"/>
        <v>0</v>
      </c>
      <c r="I123" s="2"/>
      <c r="J123" s="79"/>
    </row>
    <row r="124" spans="1:10" s="5" customFormat="1" ht="13.8">
      <c r="A124" s="146" t="s">
        <v>272</v>
      </c>
      <c r="B124" s="144"/>
      <c r="C124" s="147" t="s">
        <v>273</v>
      </c>
      <c r="D124" s="144" t="s">
        <v>44</v>
      </c>
      <c r="E124" s="145">
        <v>18</v>
      </c>
      <c r="F124" s="52"/>
      <c r="G124" s="52">
        <f t="shared" si="12"/>
        <v>0</v>
      </c>
      <c r="I124" s="2"/>
      <c r="J124" s="79"/>
    </row>
    <row r="125" spans="1:10" s="5" customFormat="1" ht="13.8">
      <c r="A125" s="146" t="s">
        <v>274</v>
      </c>
      <c r="B125" s="144"/>
      <c r="C125" s="147" t="s">
        <v>275</v>
      </c>
      <c r="D125" s="144" t="s">
        <v>44</v>
      </c>
      <c r="E125" s="145">
        <v>8</v>
      </c>
      <c r="F125" s="52"/>
      <c r="G125" s="52">
        <f t="shared" si="12"/>
        <v>0</v>
      </c>
      <c r="I125" s="2"/>
      <c r="J125" s="79"/>
    </row>
    <row r="126" spans="1:10" s="5" customFormat="1" ht="13.8">
      <c r="A126" s="146" t="s">
        <v>276</v>
      </c>
      <c r="B126" s="144"/>
      <c r="C126" s="147" t="s">
        <v>277</v>
      </c>
      <c r="D126" s="144" t="s">
        <v>44</v>
      </c>
      <c r="E126" s="145">
        <v>2</v>
      </c>
      <c r="F126" s="52"/>
      <c r="G126" s="52">
        <f t="shared" si="12"/>
        <v>0</v>
      </c>
      <c r="I126" s="2"/>
      <c r="J126" s="79"/>
    </row>
    <row r="127" spans="1:10" s="5" customFormat="1" ht="13.8">
      <c r="A127" s="146" t="s">
        <v>278</v>
      </c>
      <c r="B127" s="144"/>
      <c r="C127" s="147" t="s">
        <v>279</v>
      </c>
      <c r="D127" s="144" t="s">
        <v>140</v>
      </c>
      <c r="E127" s="145">
        <v>1</v>
      </c>
      <c r="F127" s="52"/>
      <c r="G127" s="52">
        <f t="shared" si="12"/>
        <v>0</v>
      </c>
      <c r="I127" s="2"/>
      <c r="J127" s="79"/>
    </row>
    <row r="128" spans="1:10" s="5" customFormat="1" ht="41.4">
      <c r="A128" s="141" t="s">
        <v>280</v>
      </c>
      <c r="B128" s="142" t="s">
        <v>281</v>
      </c>
      <c r="C128" s="143" t="s">
        <v>282</v>
      </c>
      <c r="D128" s="144" t="s">
        <v>32</v>
      </c>
      <c r="E128" s="145" t="s">
        <v>32</v>
      </c>
      <c r="F128" s="124" t="s">
        <v>32</v>
      </c>
      <c r="G128" s="110" t="s">
        <v>32</v>
      </c>
      <c r="I128" s="2"/>
      <c r="J128" s="79"/>
    </row>
    <row r="129" spans="1:10" s="5" customFormat="1" ht="13.8">
      <c r="A129" s="146" t="s">
        <v>283</v>
      </c>
      <c r="B129" s="144"/>
      <c r="C129" s="147" t="s">
        <v>284</v>
      </c>
      <c r="D129" s="144" t="s">
        <v>44</v>
      </c>
      <c r="E129" s="145">
        <v>60</v>
      </c>
      <c r="F129" s="52"/>
      <c r="G129" s="52">
        <f t="shared" si="12"/>
        <v>0</v>
      </c>
      <c r="I129" s="2"/>
      <c r="J129" s="79"/>
    </row>
    <row r="130" spans="1:10" s="5" customFormat="1" ht="41.4">
      <c r="A130" s="141" t="s">
        <v>285</v>
      </c>
      <c r="B130" s="142" t="s">
        <v>286</v>
      </c>
      <c r="C130" s="143" t="s">
        <v>287</v>
      </c>
      <c r="D130" s="144" t="s">
        <v>32</v>
      </c>
      <c r="E130" s="145" t="s">
        <v>32</v>
      </c>
      <c r="F130" s="124" t="s">
        <v>32</v>
      </c>
      <c r="G130" s="110" t="s">
        <v>32</v>
      </c>
      <c r="I130" s="2"/>
      <c r="J130" s="79"/>
    </row>
    <row r="131" spans="1:10" s="5" customFormat="1" ht="13.8">
      <c r="A131" s="146" t="s">
        <v>288</v>
      </c>
      <c r="B131" s="142"/>
      <c r="C131" s="149" t="s">
        <v>289</v>
      </c>
      <c r="D131" s="144" t="s">
        <v>95</v>
      </c>
      <c r="E131" s="145">
        <v>276</v>
      </c>
      <c r="F131" s="52"/>
      <c r="G131" s="52">
        <f t="shared" si="12"/>
        <v>0</v>
      </c>
      <c r="I131" s="2"/>
      <c r="J131" s="79"/>
    </row>
    <row r="132" spans="1:10" s="5" customFormat="1" ht="13.8">
      <c r="A132" s="146" t="s">
        <v>290</v>
      </c>
      <c r="B132" s="142"/>
      <c r="C132" s="149" t="s">
        <v>291</v>
      </c>
      <c r="D132" s="144" t="s">
        <v>95</v>
      </c>
      <c r="E132" s="145">
        <v>247</v>
      </c>
      <c r="F132" s="52"/>
      <c r="G132" s="52">
        <f t="shared" si="12"/>
        <v>0</v>
      </c>
      <c r="I132" s="2"/>
      <c r="J132" s="79"/>
    </row>
    <row r="133" spans="1:10" s="5" customFormat="1" ht="41.4">
      <c r="A133" s="141" t="s">
        <v>292</v>
      </c>
      <c r="B133" s="142" t="s">
        <v>293</v>
      </c>
      <c r="C133" s="143" t="s">
        <v>294</v>
      </c>
      <c r="D133" s="144" t="s">
        <v>32</v>
      </c>
      <c r="E133" s="145" t="s">
        <v>32</v>
      </c>
      <c r="F133" s="124" t="s">
        <v>32</v>
      </c>
      <c r="G133" s="110" t="s">
        <v>32</v>
      </c>
      <c r="I133" s="2"/>
      <c r="J133" s="79"/>
    </row>
    <row r="134" spans="1:10" s="5" customFormat="1" ht="13.8">
      <c r="A134" s="146" t="s">
        <v>295</v>
      </c>
      <c r="B134" s="142"/>
      <c r="C134" s="149" t="s">
        <v>296</v>
      </c>
      <c r="D134" s="144" t="s">
        <v>95</v>
      </c>
      <c r="E134" s="145">
        <v>366</v>
      </c>
      <c r="F134" s="52"/>
      <c r="G134" s="52">
        <f t="shared" si="12"/>
        <v>0</v>
      </c>
      <c r="I134" s="2"/>
      <c r="J134" s="79"/>
    </row>
    <row r="135" spans="1:10" s="5" customFormat="1" ht="13.8">
      <c r="A135" s="133" t="s">
        <v>297</v>
      </c>
      <c r="B135" s="116" t="s">
        <v>298</v>
      </c>
      <c r="C135" s="117" t="s">
        <v>299</v>
      </c>
      <c r="D135" s="118" t="s">
        <v>32</v>
      </c>
      <c r="E135" s="121" t="s">
        <v>32</v>
      </c>
      <c r="F135" s="120" t="s">
        <v>32</v>
      </c>
      <c r="G135" s="121" t="s">
        <v>32</v>
      </c>
      <c r="I135" s="2"/>
      <c r="J135" s="79"/>
    </row>
    <row r="136" spans="1:10" s="5" customFormat="1" ht="41.4">
      <c r="A136" s="125" t="s">
        <v>300</v>
      </c>
      <c r="B136" s="122" t="s">
        <v>301</v>
      </c>
      <c r="C136" s="123" t="s">
        <v>302</v>
      </c>
      <c r="D136" s="112" t="s">
        <v>32</v>
      </c>
      <c r="E136" s="124" t="s">
        <v>32</v>
      </c>
      <c r="F136" s="124" t="s">
        <v>32</v>
      </c>
      <c r="G136" s="110" t="s">
        <v>32</v>
      </c>
      <c r="I136" s="2"/>
      <c r="J136" s="79"/>
    </row>
    <row r="137" spans="1:10" s="5" customFormat="1" ht="27.6">
      <c r="A137" s="126" t="s">
        <v>303</v>
      </c>
      <c r="B137" s="122"/>
      <c r="C137" s="150" t="s">
        <v>304</v>
      </c>
      <c r="D137" s="30" t="s">
        <v>95</v>
      </c>
      <c r="E137" s="124">
        <v>412.7</v>
      </c>
      <c r="F137" s="52"/>
      <c r="G137" s="52">
        <f t="shared" ref="G137:G146" si="13">ROUND(E137*F137,2)</f>
        <v>0</v>
      </c>
      <c r="I137" s="2"/>
      <c r="J137" s="79"/>
    </row>
    <row r="138" spans="1:10" s="5" customFormat="1" ht="27.6">
      <c r="A138" s="126" t="s">
        <v>305</v>
      </c>
      <c r="B138" s="122"/>
      <c r="C138" s="150" t="s">
        <v>306</v>
      </c>
      <c r="D138" s="30" t="s">
        <v>95</v>
      </c>
      <c r="E138" s="124">
        <v>200.8</v>
      </c>
      <c r="F138" s="52"/>
      <c r="G138" s="52">
        <f t="shared" si="13"/>
        <v>0</v>
      </c>
      <c r="I138" s="2"/>
      <c r="J138" s="79"/>
    </row>
    <row r="139" spans="1:10" s="5" customFormat="1" ht="27.6">
      <c r="A139" s="126" t="s">
        <v>307</v>
      </c>
      <c r="B139" s="30"/>
      <c r="C139" s="150" t="s">
        <v>308</v>
      </c>
      <c r="D139" s="30" t="s">
        <v>95</v>
      </c>
      <c r="E139" s="124">
        <v>499.45</v>
      </c>
      <c r="F139" s="52"/>
      <c r="G139" s="52">
        <f t="shared" si="13"/>
        <v>0</v>
      </c>
      <c r="I139" s="2"/>
      <c r="J139" s="79"/>
    </row>
    <row r="140" spans="1:10" s="5" customFormat="1" ht="41.4">
      <c r="A140" s="125" t="s">
        <v>309</v>
      </c>
      <c r="B140" s="122" t="s">
        <v>310</v>
      </c>
      <c r="C140" s="123" t="s">
        <v>311</v>
      </c>
      <c r="D140" s="112" t="s">
        <v>32</v>
      </c>
      <c r="E140" s="124" t="s">
        <v>32</v>
      </c>
      <c r="F140" s="124" t="s">
        <v>32</v>
      </c>
      <c r="G140" s="110" t="s">
        <v>32</v>
      </c>
      <c r="I140" s="2"/>
      <c r="J140" s="79"/>
    </row>
    <row r="141" spans="1:10" s="5" customFormat="1" ht="27.6">
      <c r="A141" s="126" t="s">
        <v>312</v>
      </c>
      <c r="B141" s="30"/>
      <c r="C141" s="150" t="s">
        <v>313</v>
      </c>
      <c r="D141" s="30" t="s">
        <v>95</v>
      </c>
      <c r="E141" s="124">
        <v>400.48</v>
      </c>
      <c r="F141" s="52"/>
      <c r="G141" s="52">
        <f t="shared" si="13"/>
        <v>0</v>
      </c>
      <c r="I141" s="2"/>
      <c r="J141" s="79"/>
    </row>
    <row r="142" spans="1:10" s="5" customFormat="1" ht="41.4">
      <c r="A142" s="125" t="s">
        <v>314</v>
      </c>
      <c r="B142" s="122" t="s">
        <v>310</v>
      </c>
      <c r="C142" s="123" t="s">
        <v>315</v>
      </c>
      <c r="D142" s="112" t="s">
        <v>32</v>
      </c>
      <c r="E142" s="124" t="s">
        <v>32</v>
      </c>
      <c r="F142" s="124" t="s">
        <v>32</v>
      </c>
      <c r="G142" s="110" t="s">
        <v>32</v>
      </c>
      <c r="I142" s="2"/>
      <c r="J142" s="79"/>
    </row>
    <row r="143" spans="1:10" s="5" customFormat="1" ht="27.6">
      <c r="A143" s="30" t="s">
        <v>316</v>
      </c>
      <c r="B143" s="30"/>
      <c r="C143" s="150" t="s">
        <v>317</v>
      </c>
      <c r="D143" s="30" t="s">
        <v>574</v>
      </c>
      <c r="E143" s="124">
        <v>65.900000000000006</v>
      </c>
      <c r="F143" s="52"/>
      <c r="G143" s="52">
        <f t="shared" si="13"/>
        <v>0</v>
      </c>
      <c r="I143" s="2"/>
      <c r="J143" s="79"/>
    </row>
    <row r="144" spans="1:10" s="5" customFormat="1" ht="27.6">
      <c r="A144" s="30" t="s">
        <v>318</v>
      </c>
      <c r="B144" s="30"/>
      <c r="C144" s="150" t="s">
        <v>319</v>
      </c>
      <c r="D144" s="30" t="s">
        <v>574</v>
      </c>
      <c r="E144" s="124">
        <v>250.5</v>
      </c>
      <c r="F144" s="52"/>
      <c r="G144" s="52">
        <f t="shared" si="13"/>
        <v>0</v>
      </c>
      <c r="I144" s="2"/>
      <c r="J144" s="79"/>
    </row>
    <row r="145" spans="1:10" s="5" customFormat="1" ht="41.4">
      <c r="A145" s="112" t="s">
        <v>320</v>
      </c>
      <c r="B145" s="122" t="s">
        <v>310</v>
      </c>
      <c r="C145" s="123" t="s">
        <v>321</v>
      </c>
      <c r="D145" s="112" t="s">
        <v>32</v>
      </c>
      <c r="E145" s="124" t="s">
        <v>32</v>
      </c>
      <c r="F145" s="124" t="s">
        <v>32</v>
      </c>
      <c r="G145" s="110" t="s">
        <v>32</v>
      </c>
      <c r="I145" s="2"/>
      <c r="J145" s="79"/>
    </row>
    <row r="146" spans="1:10" s="5" customFormat="1" ht="27.6">
      <c r="A146" s="30" t="s">
        <v>322</v>
      </c>
      <c r="B146" s="30"/>
      <c r="C146" s="150" t="s">
        <v>323</v>
      </c>
      <c r="D146" s="30" t="s">
        <v>95</v>
      </c>
      <c r="E146" s="124">
        <v>752.35</v>
      </c>
      <c r="F146" s="52"/>
      <c r="G146" s="52">
        <f t="shared" si="13"/>
        <v>0</v>
      </c>
      <c r="I146" s="2"/>
      <c r="J146" s="79"/>
    </row>
    <row r="147" spans="1:10" s="5" customFormat="1" ht="13.8">
      <c r="A147" s="133" t="s">
        <v>324</v>
      </c>
      <c r="B147" s="116" t="s">
        <v>325</v>
      </c>
      <c r="C147" s="117" t="s">
        <v>326</v>
      </c>
      <c r="D147" s="118" t="s">
        <v>32</v>
      </c>
      <c r="E147" s="120" t="s">
        <v>32</v>
      </c>
      <c r="F147" s="120" t="s">
        <v>32</v>
      </c>
      <c r="G147" s="121" t="s">
        <v>32</v>
      </c>
      <c r="I147" s="2"/>
      <c r="J147" s="79"/>
    </row>
    <row r="148" spans="1:10" s="5" customFormat="1" ht="27.6">
      <c r="A148" s="151" t="s">
        <v>327</v>
      </c>
      <c r="B148" s="152" t="s">
        <v>328</v>
      </c>
      <c r="C148" s="153" t="s">
        <v>329</v>
      </c>
      <c r="D148" s="44" t="s">
        <v>32</v>
      </c>
      <c r="E148" s="154" t="s">
        <v>32</v>
      </c>
      <c r="F148" s="124" t="s">
        <v>32</v>
      </c>
      <c r="G148" s="110" t="s">
        <v>32</v>
      </c>
      <c r="I148" s="2"/>
      <c r="J148" s="79"/>
    </row>
    <row r="149" spans="1:10" s="5" customFormat="1" ht="16.8">
      <c r="A149" s="155" t="s">
        <v>330</v>
      </c>
      <c r="B149" s="30"/>
      <c r="C149" s="156" t="s">
        <v>331</v>
      </c>
      <c r="D149" s="30" t="s">
        <v>574</v>
      </c>
      <c r="E149" s="124">
        <v>23110.1</v>
      </c>
      <c r="F149" s="52"/>
      <c r="G149" s="52">
        <f t="shared" ref="G149" si="14">ROUND(E149*F149,2)</f>
        <v>0</v>
      </c>
      <c r="I149" s="2"/>
      <c r="J149" s="79"/>
    </row>
    <row r="150" spans="1:10" s="5" customFormat="1" ht="13.8">
      <c r="A150" s="133" t="s">
        <v>332</v>
      </c>
      <c r="B150" s="116" t="s">
        <v>333</v>
      </c>
      <c r="C150" s="134" t="s">
        <v>334</v>
      </c>
      <c r="D150" s="118" t="s">
        <v>32</v>
      </c>
      <c r="E150" s="120" t="s">
        <v>32</v>
      </c>
      <c r="F150" s="120" t="s">
        <v>32</v>
      </c>
      <c r="G150" s="121" t="s">
        <v>32</v>
      </c>
      <c r="I150" s="2"/>
      <c r="J150" s="79"/>
    </row>
    <row r="151" spans="1:10" s="5" customFormat="1" ht="41.4">
      <c r="A151" s="125" t="s">
        <v>335</v>
      </c>
      <c r="B151" s="112" t="s">
        <v>336</v>
      </c>
      <c r="C151" s="123" t="s">
        <v>337</v>
      </c>
      <c r="D151" s="135" t="s">
        <v>32</v>
      </c>
      <c r="E151" s="113" t="s">
        <v>32</v>
      </c>
      <c r="F151" s="124" t="s">
        <v>32</v>
      </c>
      <c r="G151" s="110" t="s">
        <v>32</v>
      </c>
      <c r="I151" s="2"/>
      <c r="J151" s="79"/>
    </row>
    <row r="152" spans="1:10" s="5" customFormat="1" ht="13.8">
      <c r="A152" s="126" t="s">
        <v>338</v>
      </c>
      <c r="B152" s="135"/>
      <c r="C152" s="31" t="s">
        <v>339</v>
      </c>
      <c r="D152" s="135" t="s">
        <v>95</v>
      </c>
      <c r="E152" s="124">
        <v>433.25</v>
      </c>
      <c r="F152" s="52"/>
      <c r="G152" s="52">
        <f t="shared" ref="G152:G153" si="15">ROUND(E152*F152,2)</f>
        <v>0</v>
      </c>
      <c r="I152" s="2"/>
      <c r="J152" s="79"/>
    </row>
    <row r="153" spans="1:10" s="5" customFormat="1" ht="27.6">
      <c r="A153" s="126" t="s">
        <v>340</v>
      </c>
      <c r="B153" s="135"/>
      <c r="C153" s="31" t="s">
        <v>341</v>
      </c>
      <c r="D153" s="135" t="s">
        <v>44</v>
      </c>
      <c r="E153" s="124">
        <v>5</v>
      </c>
      <c r="F153" s="52"/>
      <c r="G153" s="52">
        <f t="shared" si="15"/>
        <v>0</v>
      </c>
      <c r="I153" s="2"/>
      <c r="J153" s="79"/>
    </row>
    <row r="154" spans="1:10" s="5" customFormat="1" ht="13.8">
      <c r="A154" s="133" t="s">
        <v>342</v>
      </c>
      <c r="B154" s="116" t="s">
        <v>343</v>
      </c>
      <c r="C154" s="134" t="s">
        <v>344</v>
      </c>
      <c r="D154" s="118" t="s">
        <v>32</v>
      </c>
      <c r="E154" s="120" t="s">
        <v>32</v>
      </c>
      <c r="F154" s="120" t="s">
        <v>32</v>
      </c>
      <c r="G154" s="121" t="s">
        <v>32</v>
      </c>
      <c r="I154" s="2"/>
      <c r="J154" s="79"/>
    </row>
    <row r="155" spans="1:10" s="5" customFormat="1" ht="27.6">
      <c r="A155" s="125" t="s">
        <v>345</v>
      </c>
      <c r="B155" s="112" t="s">
        <v>346</v>
      </c>
      <c r="C155" s="123" t="s">
        <v>347</v>
      </c>
      <c r="D155" s="135" t="s">
        <v>32</v>
      </c>
      <c r="E155" s="113" t="s">
        <v>32</v>
      </c>
      <c r="F155" s="124" t="s">
        <v>32</v>
      </c>
      <c r="G155" s="110" t="s">
        <v>32</v>
      </c>
      <c r="I155" s="2"/>
      <c r="J155" s="79"/>
    </row>
    <row r="156" spans="1:10" s="5" customFormat="1" ht="27.6">
      <c r="A156" s="126" t="s">
        <v>348</v>
      </c>
      <c r="B156" s="135"/>
      <c r="C156" s="31" t="s">
        <v>349</v>
      </c>
      <c r="D156" s="135" t="s">
        <v>38</v>
      </c>
      <c r="E156" s="124">
        <f>E16</f>
        <v>3</v>
      </c>
      <c r="F156" s="52"/>
      <c r="G156" s="52">
        <f t="shared" ref="G156" si="16">ROUND(E156*F156,2)</f>
        <v>0</v>
      </c>
      <c r="I156" s="2"/>
      <c r="J156" s="79"/>
    </row>
    <row r="157" spans="1:10" ht="19.95" customHeight="1">
      <c r="A157" s="32"/>
      <c r="B157" s="9"/>
      <c r="C157" s="7"/>
      <c r="D157" s="213" t="s">
        <v>350</v>
      </c>
      <c r="E157" s="213"/>
      <c r="F157" s="213"/>
      <c r="G157" s="111">
        <f>SUM(G16:G156)</f>
        <v>0</v>
      </c>
    </row>
    <row r="158" spans="1:10" ht="9" customHeight="1">
      <c r="A158" s="32"/>
      <c r="B158" s="9"/>
      <c r="C158" s="7"/>
      <c r="D158" s="9"/>
      <c r="E158" s="10"/>
      <c r="F158" s="95"/>
      <c r="G158" s="95"/>
    </row>
    <row r="159" spans="1:10" s="109" customFormat="1" ht="42.75" customHeight="1">
      <c r="A159" s="185" t="s">
        <v>711</v>
      </c>
      <c r="B159" s="185"/>
      <c r="C159" s="185"/>
      <c r="D159" s="185"/>
      <c r="E159" s="185"/>
      <c r="F159" s="185"/>
      <c r="G159" s="185"/>
    </row>
    <row r="160" spans="1:10" ht="22.2" customHeight="1">
      <c r="A160" s="32"/>
      <c r="B160" s="9"/>
      <c r="C160" s="56"/>
      <c r="D160" s="9"/>
      <c r="E160" s="10"/>
      <c r="F160" s="95"/>
      <c r="G160" s="95"/>
    </row>
    <row r="161" spans="1:7" ht="22.2" customHeight="1">
      <c r="A161" s="32"/>
      <c r="B161" s="9"/>
      <c r="C161" s="56"/>
      <c r="D161" s="9"/>
      <c r="E161" s="10"/>
      <c r="F161" s="95"/>
      <c r="G161" s="95"/>
    </row>
    <row r="162" spans="1:7" ht="13.8">
      <c r="A162" s="32"/>
      <c r="B162" s="9"/>
      <c r="C162" s="7"/>
      <c r="D162" s="9"/>
      <c r="E162" s="10"/>
      <c r="F162" s="95"/>
      <c r="G162" s="95"/>
    </row>
    <row r="163" spans="1:7" ht="13.8">
      <c r="A163" s="32"/>
      <c r="B163" s="9"/>
      <c r="C163" s="7"/>
      <c r="D163" s="9"/>
      <c r="E163" s="10"/>
      <c r="F163" s="95"/>
      <c r="G163" s="95"/>
    </row>
    <row r="164" spans="1:7" ht="13.8">
      <c r="A164" s="32"/>
      <c r="B164" s="9"/>
      <c r="C164" s="7"/>
      <c r="D164" s="9"/>
      <c r="E164" s="10"/>
      <c r="F164" s="95"/>
      <c r="G164" s="95"/>
    </row>
    <row r="165" spans="1:7" ht="13.8">
      <c r="A165" s="32"/>
      <c r="B165" s="9"/>
      <c r="C165" s="7"/>
      <c r="D165" s="9"/>
      <c r="E165" s="10"/>
      <c r="F165" s="95"/>
      <c r="G165" s="95"/>
    </row>
    <row r="166" spans="1:7" ht="13.8">
      <c r="A166" s="32"/>
      <c r="B166" s="9"/>
      <c r="C166" s="7"/>
      <c r="D166" s="9"/>
      <c r="E166" s="10"/>
      <c r="F166" s="95"/>
      <c r="G166" s="95"/>
    </row>
    <row r="167" spans="1:7" ht="13.8">
      <c r="A167" s="32"/>
      <c r="B167" s="9"/>
      <c r="C167" s="7"/>
      <c r="D167" s="9"/>
      <c r="E167" s="10"/>
      <c r="F167" s="95"/>
      <c r="G167" s="95"/>
    </row>
    <row r="168" spans="1:7" ht="13.8">
      <c r="A168" s="32"/>
      <c r="B168" s="9"/>
      <c r="C168" s="7"/>
      <c r="D168" s="9"/>
      <c r="E168" s="10"/>
      <c r="F168" s="95"/>
      <c r="G168" s="95"/>
    </row>
    <row r="169" spans="1:7" ht="13.8">
      <c r="A169" s="32"/>
      <c r="B169" s="9"/>
      <c r="C169" s="7"/>
      <c r="D169" s="9"/>
      <c r="E169" s="10"/>
      <c r="F169" s="95"/>
      <c r="G169" s="95"/>
    </row>
    <row r="170" spans="1:7" ht="13.8">
      <c r="A170" s="32"/>
      <c r="B170" s="9"/>
      <c r="C170" s="7"/>
      <c r="D170" s="9"/>
      <c r="E170" s="10"/>
      <c r="F170" s="95"/>
      <c r="G170" s="95"/>
    </row>
    <row r="171" spans="1:7" ht="13.8">
      <c r="A171" s="32"/>
      <c r="B171" s="9"/>
      <c r="C171" s="7"/>
      <c r="D171" s="9"/>
      <c r="E171" s="10"/>
      <c r="F171" s="95"/>
      <c r="G171" s="95"/>
    </row>
    <row r="172" spans="1:7" ht="14.25" customHeight="1">
      <c r="A172" s="32"/>
      <c r="B172" s="9"/>
      <c r="C172" s="7"/>
      <c r="D172" s="9"/>
      <c r="E172" s="10"/>
      <c r="F172" s="95"/>
      <c r="G172" s="95"/>
    </row>
    <row r="173" spans="1:7" ht="13.8">
      <c r="A173" s="32"/>
      <c r="B173" s="9"/>
      <c r="C173" s="7"/>
      <c r="D173" s="9"/>
      <c r="E173" s="10"/>
      <c r="F173" s="95"/>
      <c r="G173" s="95"/>
    </row>
    <row r="174" spans="1:7" ht="13.8">
      <c r="A174" s="32"/>
      <c r="B174" s="9"/>
      <c r="C174" s="7"/>
      <c r="D174" s="9"/>
      <c r="E174" s="10"/>
      <c r="F174" s="95"/>
      <c r="G174" s="95"/>
    </row>
    <row r="175" spans="1:7" ht="13.8">
      <c r="A175" s="32"/>
      <c r="B175" s="9"/>
      <c r="C175" s="7"/>
      <c r="D175" s="9"/>
      <c r="E175" s="10"/>
      <c r="F175" s="95"/>
      <c r="G175" s="95"/>
    </row>
    <row r="176" spans="1:7" ht="13.8">
      <c r="A176" s="32"/>
      <c r="B176" s="9"/>
      <c r="C176" s="7"/>
      <c r="D176" s="9"/>
      <c r="E176" s="10"/>
      <c r="F176" s="95"/>
      <c r="G176" s="95"/>
    </row>
    <row r="177" spans="1:7" ht="13.8">
      <c r="A177" s="32"/>
      <c r="B177" s="9"/>
      <c r="C177" s="7"/>
      <c r="D177" s="9"/>
      <c r="E177" s="10"/>
      <c r="F177" s="95"/>
      <c r="G177" s="95"/>
    </row>
    <row r="178" spans="1:7" ht="15.6">
      <c r="A178" s="8"/>
      <c r="B178" s="9"/>
      <c r="C178" s="7"/>
      <c r="D178" s="9"/>
      <c r="E178" s="10"/>
    </row>
    <row r="179" spans="1:7" ht="15.6">
      <c r="A179" s="8"/>
      <c r="B179" s="9"/>
      <c r="C179" s="7"/>
      <c r="D179" s="9"/>
      <c r="E179" s="10"/>
    </row>
    <row r="180" spans="1:7" ht="15.6">
      <c r="A180" s="8"/>
      <c r="B180" s="9"/>
      <c r="C180" s="7"/>
      <c r="D180" s="9"/>
      <c r="E180" s="10"/>
    </row>
    <row r="181" spans="1:7" ht="15.6">
      <c r="A181" s="8"/>
      <c r="B181" s="9"/>
      <c r="C181" s="7"/>
      <c r="D181" s="9"/>
      <c r="E181" s="10"/>
    </row>
    <row r="182" spans="1:7" ht="15.6">
      <c r="A182" s="8"/>
      <c r="B182" s="9"/>
      <c r="C182" s="7"/>
      <c r="D182" s="9"/>
      <c r="E182" s="10"/>
    </row>
    <row r="183" spans="1:7" ht="15.6">
      <c r="A183" s="8"/>
      <c r="B183" s="9"/>
      <c r="C183" s="7"/>
      <c r="D183" s="9"/>
      <c r="E183" s="10"/>
    </row>
    <row r="184" spans="1:7" ht="75" customHeight="1">
      <c r="A184" s="8"/>
      <c r="B184" s="9"/>
      <c r="C184" s="7"/>
      <c r="D184" s="9"/>
      <c r="E184" s="10"/>
    </row>
    <row r="185" spans="1:7" ht="15.6">
      <c r="A185" s="8"/>
      <c r="B185" s="9"/>
      <c r="C185" s="7"/>
      <c r="D185" s="9"/>
      <c r="E185" s="10"/>
    </row>
    <row r="186" spans="1:7" ht="15.6">
      <c r="A186" s="8"/>
      <c r="B186" s="9"/>
      <c r="C186" s="7"/>
      <c r="D186" s="9"/>
      <c r="E186" s="10"/>
    </row>
    <row r="187" spans="1:7" ht="15.6">
      <c r="A187" s="8"/>
      <c r="B187" s="9"/>
      <c r="C187" s="7"/>
      <c r="D187" s="9"/>
      <c r="E187" s="10"/>
    </row>
    <row r="188" spans="1:7" ht="15.6">
      <c r="A188" s="8"/>
      <c r="B188" s="9"/>
      <c r="C188" s="7"/>
      <c r="D188" s="9"/>
      <c r="E188" s="10"/>
    </row>
    <row r="189" spans="1:7" ht="15.6">
      <c r="A189" s="8"/>
      <c r="B189" s="9"/>
      <c r="C189" s="7"/>
      <c r="D189" s="9"/>
      <c r="E189" s="10"/>
    </row>
    <row r="190" spans="1:7" ht="15.6">
      <c r="A190" s="8"/>
      <c r="B190" s="9"/>
      <c r="C190" s="7"/>
      <c r="D190" s="9"/>
      <c r="E190" s="10"/>
    </row>
    <row r="191" spans="1:7" ht="15.6">
      <c r="A191" s="8"/>
      <c r="B191" s="9"/>
      <c r="C191" s="7"/>
      <c r="D191" s="9"/>
      <c r="E191" s="10"/>
    </row>
    <row r="192" spans="1:7" ht="15.6">
      <c r="A192" s="8"/>
      <c r="B192" s="9"/>
      <c r="C192" s="7"/>
      <c r="D192" s="9"/>
      <c r="E192" s="10"/>
    </row>
    <row r="193" spans="1:5" ht="15.6">
      <c r="A193" s="8"/>
      <c r="B193" s="9"/>
      <c r="C193" s="7"/>
      <c r="D193" s="9"/>
      <c r="E193" s="10"/>
    </row>
    <row r="194" spans="1:5" ht="15.6">
      <c r="A194" s="8"/>
      <c r="B194" s="9"/>
      <c r="C194" s="7"/>
      <c r="D194" s="9"/>
      <c r="E194" s="10"/>
    </row>
    <row r="195" spans="1:5" ht="15.6">
      <c r="A195" s="8"/>
      <c r="B195" s="9"/>
      <c r="C195" s="7"/>
      <c r="D195" s="9"/>
      <c r="E195" s="10"/>
    </row>
    <row r="196" spans="1:5" ht="15.6">
      <c r="A196" s="8"/>
      <c r="B196" s="17"/>
      <c r="C196" s="7"/>
      <c r="D196" s="9"/>
      <c r="E196" s="9"/>
    </row>
    <row r="197" spans="1:5" ht="15.6">
      <c r="A197" s="8"/>
      <c r="B197" s="9"/>
      <c r="C197" s="7"/>
      <c r="D197" s="9"/>
      <c r="E197" s="9"/>
    </row>
    <row r="198" spans="1:5" ht="15.6">
      <c r="A198" s="8"/>
      <c r="B198" s="14"/>
      <c r="C198" s="7"/>
      <c r="D198" s="9"/>
      <c r="E198" s="9"/>
    </row>
    <row r="199" spans="1:5" ht="15.6">
      <c r="A199" s="8"/>
      <c r="B199" s="14"/>
      <c r="D199" s="9"/>
      <c r="E199" s="9"/>
    </row>
    <row r="200" spans="1:5" ht="15.6">
      <c r="A200" s="8"/>
      <c r="B200" s="14"/>
      <c r="C200" s="13"/>
      <c r="D200" s="9"/>
      <c r="E200" s="9"/>
    </row>
    <row r="201" spans="1:5" ht="15.6">
      <c r="A201" s="8"/>
      <c r="B201" s="14"/>
      <c r="C201" s="11"/>
      <c r="D201" s="9"/>
      <c r="E201" s="9"/>
    </row>
    <row r="202" spans="1:5" ht="15.6">
      <c r="A202" s="8"/>
      <c r="B202" s="14"/>
      <c r="C202" s="7"/>
      <c r="D202" s="9"/>
      <c r="E202" s="9"/>
    </row>
    <row r="203" spans="1:5" ht="15.6">
      <c r="A203" s="8"/>
      <c r="B203" s="14"/>
      <c r="C203" s="7"/>
      <c r="D203" s="9"/>
      <c r="E203" s="9"/>
    </row>
    <row r="204" spans="1:5" ht="15.6">
      <c r="A204" s="8"/>
      <c r="B204" s="14"/>
      <c r="C204" s="7"/>
      <c r="D204" s="9"/>
      <c r="E204" s="9"/>
    </row>
    <row r="205" spans="1:5" ht="15.6">
      <c r="A205" s="8"/>
      <c r="B205" s="14"/>
      <c r="C205" s="7"/>
      <c r="D205" s="9"/>
      <c r="E205" s="9"/>
    </row>
    <row r="206" spans="1:5" ht="15.6">
      <c r="A206" s="8"/>
      <c r="B206" s="9"/>
      <c r="C206" s="7"/>
      <c r="D206" s="9"/>
      <c r="E206" s="9"/>
    </row>
    <row r="207" spans="1:5" ht="15.6">
      <c r="A207" s="8"/>
      <c r="B207" s="9"/>
      <c r="C207" s="7"/>
      <c r="D207" s="9"/>
      <c r="E207" s="9"/>
    </row>
    <row r="208" spans="1:5" ht="15.6">
      <c r="A208" s="8"/>
      <c r="B208" s="9"/>
      <c r="C208" s="7"/>
      <c r="D208" s="9"/>
      <c r="E208" s="9"/>
    </row>
    <row r="209" spans="1:5" ht="15.6">
      <c r="A209" s="8"/>
      <c r="B209" s="9"/>
      <c r="C209" s="7"/>
      <c r="D209" s="9"/>
      <c r="E209" s="9"/>
    </row>
    <row r="210" spans="1:5" ht="15.6">
      <c r="A210" s="8"/>
      <c r="B210" s="9"/>
      <c r="C210" s="7"/>
      <c r="D210" s="9"/>
      <c r="E210" s="9"/>
    </row>
    <row r="211" spans="1:5" ht="15.6">
      <c r="A211" s="8"/>
      <c r="B211" s="9"/>
      <c r="C211" s="7"/>
      <c r="D211" s="9"/>
      <c r="E211" s="9"/>
    </row>
    <row r="212" spans="1:5" ht="15.6">
      <c r="A212" s="8"/>
      <c r="B212" s="9"/>
      <c r="C212" s="7"/>
      <c r="D212" s="9"/>
      <c r="E212" s="9"/>
    </row>
    <row r="213" spans="1:5" ht="15.6">
      <c r="A213" s="8"/>
      <c r="B213" s="9"/>
      <c r="C213" s="7"/>
      <c r="D213" s="9"/>
      <c r="E213" s="9"/>
    </row>
    <row r="214" spans="1:5" ht="15.6">
      <c r="A214" s="8"/>
      <c r="B214" s="9"/>
      <c r="C214" s="7"/>
      <c r="D214" s="9"/>
      <c r="E214" s="9"/>
    </row>
    <row r="215" spans="1:5" ht="15.6">
      <c r="A215" s="8"/>
      <c r="B215" s="9"/>
      <c r="C215" s="7"/>
      <c r="D215" s="9"/>
      <c r="E215" s="9"/>
    </row>
    <row r="216" spans="1:5" ht="15.6">
      <c r="A216" s="8"/>
      <c r="B216" s="9"/>
      <c r="C216" s="7"/>
      <c r="D216" s="9"/>
      <c r="E216" s="9"/>
    </row>
    <row r="217" spans="1:5" ht="15.6">
      <c r="A217" s="8"/>
      <c r="B217" s="9"/>
      <c r="C217" s="7"/>
      <c r="D217" s="9"/>
      <c r="E217" s="9"/>
    </row>
    <row r="218" spans="1:5" ht="15.6">
      <c r="A218" s="8"/>
      <c r="B218" s="9"/>
      <c r="C218" s="7"/>
      <c r="D218" s="9"/>
      <c r="E218" s="9"/>
    </row>
    <row r="219" spans="1:5" ht="15.6">
      <c r="A219" s="8"/>
      <c r="B219" s="9"/>
      <c r="C219" s="7"/>
      <c r="D219" s="9"/>
      <c r="E219" s="9"/>
    </row>
    <row r="220" spans="1:5" ht="15.6">
      <c r="A220" s="8"/>
      <c r="B220" s="9"/>
      <c r="C220" s="7"/>
      <c r="D220" s="9"/>
      <c r="E220" s="9"/>
    </row>
    <row r="221" spans="1:5" ht="15.6">
      <c r="A221" s="8"/>
      <c r="B221" s="9"/>
      <c r="C221" s="7"/>
      <c r="D221" s="9"/>
      <c r="E221" s="9"/>
    </row>
    <row r="222" spans="1:5" ht="15.6">
      <c r="A222" s="8"/>
      <c r="B222" s="9"/>
      <c r="C222" s="7"/>
      <c r="D222" s="9"/>
      <c r="E222" s="9"/>
    </row>
    <row r="223" spans="1:5" ht="15.6">
      <c r="A223" s="8"/>
      <c r="B223" s="9"/>
      <c r="C223" s="7"/>
      <c r="D223" s="9"/>
      <c r="E223" s="9"/>
    </row>
    <row r="224" spans="1:5" ht="15.6">
      <c r="A224" s="8"/>
      <c r="B224" s="9"/>
      <c r="C224" s="7"/>
      <c r="D224" s="9"/>
      <c r="E224" s="9"/>
    </row>
    <row r="225" spans="1:5" ht="15.6">
      <c r="A225" s="8"/>
      <c r="B225" s="9"/>
      <c r="C225" s="7"/>
      <c r="D225" s="9"/>
      <c r="E225" s="9"/>
    </row>
    <row r="226" spans="1:5" ht="15.6">
      <c r="A226" s="8"/>
      <c r="B226" s="9"/>
      <c r="C226" s="7"/>
      <c r="D226" s="9"/>
      <c r="E226" s="9"/>
    </row>
    <row r="227" spans="1:5" ht="15.6">
      <c r="A227" s="8"/>
      <c r="B227" s="9"/>
      <c r="C227" s="7"/>
      <c r="D227" s="9"/>
      <c r="E227" s="9"/>
    </row>
    <row r="228" spans="1:5" ht="15.6">
      <c r="A228" s="8"/>
      <c r="B228" s="9"/>
      <c r="C228" s="7"/>
      <c r="D228" s="9"/>
      <c r="E228" s="9"/>
    </row>
    <row r="229" spans="1:5" ht="15.6">
      <c r="A229" s="8"/>
      <c r="B229" s="9"/>
      <c r="C229" s="7"/>
      <c r="D229" s="9"/>
      <c r="E229" s="9"/>
    </row>
    <row r="230" spans="1:5" ht="15.6">
      <c r="A230" s="8"/>
      <c r="B230" s="9"/>
      <c r="C230" s="7"/>
      <c r="D230" s="9"/>
      <c r="E230" s="9"/>
    </row>
    <row r="231" spans="1:5" ht="15.6">
      <c r="A231" s="8"/>
      <c r="B231" s="9"/>
      <c r="C231" s="7"/>
      <c r="D231" s="9"/>
      <c r="E231" s="9"/>
    </row>
    <row r="232" spans="1:5" ht="15.6">
      <c r="A232" s="8"/>
      <c r="B232" s="9"/>
      <c r="C232" s="7"/>
      <c r="D232" s="9"/>
      <c r="E232" s="9"/>
    </row>
    <row r="233" spans="1:5" ht="15.6">
      <c r="A233" s="8"/>
      <c r="B233" s="9"/>
      <c r="C233" s="7"/>
      <c r="D233" s="9"/>
      <c r="E233" s="9"/>
    </row>
    <row r="234" spans="1:5" ht="15.6">
      <c r="A234" s="8"/>
      <c r="B234" s="9"/>
      <c r="C234" s="7"/>
      <c r="D234" s="9"/>
      <c r="E234" s="9"/>
    </row>
    <row r="235" spans="1:5" ht="15.6">
      <c r="A235" s="8"/>
      <c r="B235" s="9"/>
      <c r="C235" s="7"/>
      <c r="D235" s="9"/>
      <c r="E235" s="9"/>
    </row>
    <row r="236" spans="1:5" ht="15.6">
      <c r="A236" s="8"/>
      <c r="B236" s="9"/>
      <c r="C236" s="7"/>
      <c r="D236" s="9"/>
      <c r="E236" s="9"/>
    </row>
    <row r="237" spans="1:5" ht="15.6">
      <c r="A237" s="8"/>
      <c r="B237" s="9"/>
      <c r="C237" s="7"/>
      <c r="D237" s="9"/>
      <c r="E237" s="9"/>
    </row>
    <row r="238" spans="1:5" ht="15.6">
      <c r="A238" s="8"/>
      <c r="B238" s="9"/>
      <c r="C238" s="7"/>
      <c r="D238" s="9"/>
      <c r="E238" s="9"/>
    </row>
    <row r="239" spans="1:5" ht="15.6">
      <c r="A239" s="8"/>
      <c r="B239" s="9"/>
      <c r="C239" s="7"/>
      <c r="D239" s="9"/>
      <c r="E239" s="9"/>
    </row>
    <row r="240" spans="1:5" ht="15.6">
      <c r="A240" s="8"/>
      <c r="B240" s="9"/>
      <c r="C240" s="7"/>
      <c r="D240" s="9"/>
      <c r="E240" s="9"/>
    </row>
    <row r="241" spans="1:5" ht="15.6">
      <c r="A241" s="8"/>
      <c r="B241" s="14"/>
      <c r="C241" s="7"/>
      <c r="D241" s="9"/>
      <c r="E241" s="9"/>
    </row>
    <row r="242" spans="1:5" ht="15.6">
      <c r="A242" s="8"/>
      <c r="B242" s="14"/>
      <c r="C242" s="7"/>
      <c r="D242" s="12"/>
      <c r="E242" s="12"/>
    </row>
    <row r="243" spans="1:5" ht="15.6">
      <c r="A243" s="8"/>
      <c r="B243" s="14"/>
      <c r="C243" s="7"/>
      <c r="D243" s="9"/>
      <c r="E243" s="9"/>
    </row>
    <row r="244" spans="1:5" ht="15.6">
      <c r="A244" s="8"/>
      <c r="B244" s="17"/>
      <c r="C244" s="13"/>
      <c r="D244" s="9"/>
      <c r="E244" s="9"/>
    </row>
    <row r="245" spans="1:5" ht="15.6">
      <c r="A245" s="8"/>
      <c r="B245" s="14"/>
      <c r="C245" s="7"/>
      <c r="D245" s="12"/>
      <c r="E245" s="12"/>
    </row>
    <row r="246" spans="1:5" ht="15.6">
      <c r="A246" s="8"/>
      <c r="B246" s="14"/>
      <c r="C246" s="7"/>
      <c r="D246" s="12"/>
      <c r="E246" s="12"/>
    </row>
    <row r="247" spans="1:5" ht="15.6">
      <c r="A247" s="8"/>
      <c r="B247" s="17"/>
      <c r="C247" s="7"/>
      <c r="D247" s="9"/>
      <c r="E247" s="9"/>
    </row>
    <row r="248" spans="1:5" ht="15.6">
      <c r="A248" s="8"/>
      <c r="B248" s="17"/>
      <c r="C248" s="13"/>
      <c r="D248" s="12"/>
      <c r="E248" s="12"/>
    </row>
    <row r="249" spans="1:5" ht="15.6">
      <c r="A249" s="8"/>
      <c r="B249" s="14"/>
      <c r="C249" s="7"/>
      <c r="D249" s="12"/>
      <c r="E249" s="12"/>
    </row>
    <row r="250" spans="1:5" ht="15.6">
      <c r="A250" s="8"/>
      <c r="B250" s="14"/>
      <c r="C250" s="7"/>
      <c r="D250" s="9"/>
      <c r="E250" s="9"/>
    </row>
    <row r="251" spans="1:5" ht="13.8">
      <c r="A251" s="14"/>
      <c r="B251" s="17"/>
      <c r="C251" s="13"/>
      <c r="D251" s="12"/>
      <c r="E251" s="12"/>
    </row>
    <row r="252" spans="1:5" ht="15.6">
      <c r="A252" s="8"/>
      <c r="B252" s="14"/>
      <c r="C252" s="7"/>
      <c r="D252" s="12"/>
      <c r="E252" s="12"/>
    </row>
    <row r="253" spans="1:5" ht="15.6">
      <c r="A253" s="8"/>
      <c r="B253" s="14"/>
      <c r="C253" s="7"/>
      <c r="D253" s="14"/>
      <c r="E253" s="14"/>
    </row>
    <row r="254" spans="1:5" ht="14.25" customHeight="1">
      <c r="A254" s="8"/>
      <c r="B254" s="9"/>
      <c r="C254" s="13"/>
      <c r="D254" s="9"/>
      <c r="E254" s="9"/>
    </row>
    <row r="255" spans="1:5" ht="15.6">
      <c r="A255" s="8"/>
      <c r="B255" s="9"/>
      <c r="C255" s="15"/>
      <c r="D255" s="9"/>
      <c r="E255" s="9"/>
    </row>
    <row r="256" spans="1:5" ht="15.6">
      <c r="A256" s="8"/>
      <c r="B256" s="9"/>
      <c r="C256" s="7"/>
      <c r="D256" s="9"/>
      <c r="E256" s="9"/>
    </row>
    <row r="257" spans="1:5" ht="15.6">
      <c r="A257" s="8"/>
      <c r="B257" s="9"/>
      <c r="C257" s="7"/>
      <c r="D257" s="9"/>
      <c r="E257" s="9"/>
    </row>
    <row r="258" spans="1:5" ht="15.6">
      <c r="A258" s="8"/>
      <c r="B258" s="9"/>
      <c r="C258" s="7"/>
      <c r="D258" s="9"/>
      <c r="E258" s="9"/>
    </row>
    <row r="259" spans="1:5" ht="15.6">
      <c r="A259" s="8"/>
      <c r="B259" s="9"/>
      <c r="C259" s="15"/>
      <c r="D259" s="9"/>
      <c r="E259" s="9"/>
    </row>
    <row r="260" spans="1:5" ht="15.6">
      <c r="A260" s="8"/>
      <c r="B260" s="9"/>
      <c r="C260" s="7"/>
      <c r="D260" s="9"/>
      <c r="E260" s="9"/>
    </row>
    <row r="261" spans="1:5" ht="15.6">
      <c r="A261" s="8"/>
      <c r="B261" s="9"/>
      <c r="C261" s="7"/>
      <c r="D261" s="9"/>
      <c r="E261" s="9"/>
    </row>
    <row r="262" spans="1:5" ht="15.6">
      <c r="A262" s="8"/>
      <c r="B262" s="14"/>
      <c r="C262" s="13"/>
      <c r="D262" s="9"/>
      <c r="E262" s="9"/>
    </row>
    <row r="263" spans="1:5" ht="15.6">
      <c r="A263" s="8"/>
      <c r="B263" s="9"/>
      <c r="C263" s="7"/>
      <c r="D263" s="9"/>
      <c r="E263" s="9"/>
    </row>
    <row r="264" spans="1:5" ht="15.6">
      <c r="A264" s="8"/>
      <c r="B264" s="9"/>
      <c r="C264" s="13"/>
      <c r="D264" s="9"/>
      <c r="E264" s="9"/>
    </row>
    <row r="265" spans="1:5" ht="13.8">
      <c r="A265" s="14"/>
      <c r="B265" s="9"/>
      <c r="C265" s="7"/>
      <c r="D265" s="9"/>
      <c r="E265" s="9"/>
    </row>
    <row r="266" spans="1:5" ht="75" customHeight="1">
      <c r="A266" s="8"/>
      <c r="B266" s="14"/>
      <c r="C266" s="7"/>
      <c r="D266" s="9"/>
      <c r="E266" s="9"/>
    </row>
    <row r="267" spans="1:5" ht="15.6">
      <c r="A267" s="8"/>
      <c r="B267" s="9"/>
      <c r="C267" s="7"/>
      <c r="D267" s="14"/>
      <c r="E267" s="14"/>
    </row>
    <row r="268" spans="1:5" ht="15.6">
      <c r="A268" s="8"/>
      <c r="B268" s="9"/>
      <c r="C268" s="13"/>
      <c r="D268" s="9"/>
      <c r="E268" s="9"/>
    </row>
    <row r="269" spans="1:5" ht="15.6">
      <c r="A269" s="8"/>
      <c r="B269" s="9"/>
      <c r="C269" s="13"/>
      <c r="D269" s="9"/>
      <c r="E269" s="9"/>
    </row>
    <row r="270" spans="1:5" ht="15.6">
      <c r="A270" s="8"/>
      <c r="B270" s="9"/>
      <c r="C270" s="7"/>
      <c r="D270" s="9"/>
      <c r="E270" s="9"/>
    </row>
    <row r="271" spans="1:5" ht="13.8">
      <c r="A271" s="14"/>
      <c r="B271" s="9"/>
      <c r="C271" s="7"/>
      <c r="D271" s="9"/>
      <c r="E271" s="9"/>
    </row>
    <row r="272" spans="1:5" ht="15.6">
      <c r="A272" s="8"/>
      <c r="B272" s="14"/>
      <c r="C272" s="7"/>
      <c r="D272" s="9"/>
      <c r="E272" s="9"/>
    </row>
    <row r="273" spans="1:5" ht="15.6">
      <c r="A273" s="8"/>
      <c r="B273" s="14"/>
      <c r="C273" s="7"/>
      <c r="D273" s="9"/>
      <c r="E273" s="9"/>
    </row>
    <row r="274" spans="1:5" ht="13.8">
      <c r="A274" s="16"/>
      <c r="B274" s="9"/>
      <c r="C274" s="13"/>
      <c r="D274" s="9"/>
      <c r="E274" s="9"/>
    </row>
    <row r="275" spans="1:5" ht="13.8">
      <c r="A275" s="16"/>
      <c r="B275" s="9"/>
      <c r="C275" s="13"/>
      <c r="D275" s="9"/>
      <c r="E275" s="9"/>
    </row>
    <row r="276" spans="1:5" ht="13.8">
      <c r="A276" s="16"/>
      <c r="B276" s="9"/>
      <c r="C276" s="7"/>
      <c r="D276" s="9"/>
      <c r="E276" s="9"/>
    </row>
    <row r="277" spans="1:5" ht="13.8">
      <c r="A277" s="16"/>
      <c r="B277" s="9"/>
      <c r="C277" s="7"/>
      <c r="D277" s="9"/>
      <c r="E277" s="9"/>
    </row>
    <row r="278" spans="1:5" ht="15.6">
      <c r="A278" s="8"/>
      <c r="B278" s="9"/>
      <c r="C278" s="7"/>
      <c r="D278" s="9"/>
      <c r="E278" s="9"/>
    </row>
    <row r="279" spans="1:5" ht="15.6">
      <c r="A279" s="8"/>
      <c r="B279" s="9"/>
      <c r="C279" s="7"/>
      <c r="D279" s="9"/>
      <c r="E279" s="9"/>
    </row>
    <row r="280" spans="1:5" ht="15.6">
      <c r="A280" s="8"/>
      <c r="B280" s="9"/>
      <c r="C280" s="7"/>
      <c r="D280" s="9"/>
      <c r="E280" s="9"/>
    </row>
    <row r="281" spans="1:5" ht="15.6">
      <c r="A281" s="8"/>
      <c r="B281" s="9"/>
      <c r="C281" s="7"/>
      <c r="D281" s="9"/>
      <c r="E281" s="9"/>
    </row>
    <row r="282" spans="1:5" ht="15.6">
      <c r="A282" s="8"/>
      <c r="B282" s="9"/>
      <c r="C282" s="7"/>
      <c r="D282" s="9"/>
      <c r="E282" s="9"/>
    </row>
    <row r="283" spans="1:5" ht="15.6">
      <c r="A283" s="8"/>
      <c r="B283" s="9"/>
      <c r="C283" s="7"/>
      <c r="D283" s="9"/>
      <c r="E283" s="9"/>
    </row>
    <row r="284" spans="1:5" ht="15.6">
      <c r="A284" s="8"/>
      <c r="B284" s="9"/>
      <c r="C284" s="7"/>
      <c r="D284" s="9"/>
      <c r="E284" s="9"/>
    </row>
    <row r="285" spans="1:5" ht="15.6">
      <c r="A285" s="8"/>
      <c r="B285" s="14"/>
      <c r="C285" s="7"/>
      <c r="D285" s="9"/>
      <c r="E285" s="9"/>
    </row>
    <row r="286" spans="1:5" ht="15.6">
      <c r="A286" s="8"/>
      <c r="B286" s="9"/>
      <c r="C286" s="7"/>
      <c r="D286" s="9"/>
      <c r="E286" s="9"/>
    </row>
    <row r="287" spans="1:5" ht="15.6">
      <c r="A287" s="8"/>
      <c r="B287" s="9"/>
      <c r="C287" s="13"/>
      <c r="D287" s="9"/>
      <c r="E287" s="9"/>
    </row>
    <row r="288" spans="1:5" ht="15.6">
      <c r="A288" s="8"/>
      <c r="B288" s="9"/>
      <c r="C288" s="7"/>
      <c r="D288" s="9"/>
      <c r="E288" s="9"/>
    </row>
    <row r="289" spans="1:5" ht="15.6">
      <c r="A289" s="8"/>
      <c r="B289" s="9"/>
      <c r="C289" s="7"/>
      <c r="D289" s="9"/>
      <c r="E289" s="9"/>
    </row>
    <row r="290" spans="1:5" ht="15.6">
      <c r="A290" s="8"/>
      <c r="B290" s="9"/>
      <c r="C290" s="7"/>
      <c r="D290" s="9"/>
      <c r="E290" s="9"/>
    </row>
    <row r="291" spans="1:5" ht="15.6">
      <c r="A291" s="8"/>
      <c r="B291" s="9"/>
      <c r="C291" s="7"/>
      <c r="D291" s="9"/>
      <c r="E291" s="9"/>
    </row>
    <row r="292" spans="1:5" ht="15.6">
      <c r="A292" s="8"/>
      <c r="B292" s="14"/>
      <c r="C292" s="7"/>
      <c r="D292" s="9"/>
      <c r="E292" s="9"/>
    </row>
    <row r="293" spans="1:5" ht="15.6">
      <c r="A293" s="8"/>
      <c r="B293" s="14"/>
      <c r="C293" s="7"/>
      <c r="D293" s="9"/>
      <c r="E293" s="9"/>
    </row>
    <row r="294" spans="1:5" ht="15.6">
      <c r="A294" s="8"/>
      <c r="B294" s="14"/>
      <c r="C294" s="13"/>
      <c r="D294" s="9"/>
      <c r="E294" s="9"/>
    </row>
    <row r="295" spans="1:5" ht="15.6">
      <c r="A295" s="8"/>
      <c r="B295" s="14"/>
      <c r="C295" s="7"/>
      <c r="D295" s="9"/>
      <c r="E295" s="9"/>
    </row>
    <row r="296" spans="1:5" ht="15.6">
      <c r="A296" s="8"/>
      <c r="B296" s="14"/>
      <c r="C296" s="7"/>
      <c r="D296" s="9"/>
      <c r="E296" s="9"/>
    </row>
    <row r="297" spans="1:5" ht="15.6">
      <c r="A297" s="8"/>
      <c r="B297" s="9"/>
      <c r="C297" s="7"/>
      <c r="D297" s="9"/>
      <c r="E297" s="9"/>
    </row>
    <row r="298" spans="1:5" ht="15.6">
      <c r="A298" s="8"/>
      <c r="B298" s="9"/>
      <c r="C298" s="7"/>
      <c r="D298" s="9"/>
      <c r="E298" s="9"/>
    </row>
    <row r="299" spans="1:5" ht="15.6">
      <c r="A299" s="8"/>
      <c r="B299" s="9"/>
      <c r="C299" s="7"/>
      <c r="D299" s="9"/>
      <c r="E299" s="9"/>
    </row>
    <row r="300" spans="1:5" ht="15.6">
      <c r="A300" s="8"/>
      <c r="B300" s="14"/>
      <c r="C300" s="7"/>
      <c r="D300" s="9"/>
      <c r="E300" s="9"/>
    </row>
    <row r="301" spans="1:5" ht="15.6">
      <c r="A301" s="8"/>
      <c r="B301" s="14"/>
      <c r="C301" s="7"/>
      <c r="D301" s="9"/>
      <c r="E301" s="9"/>
    </row>
    <row r="302" spans="1:5" ht="15.6">
      <c r="A302" s="8"/>
      <c r="B302" s="14"/>
      <c r="C302" s="13"/>
      <c r="D302" s="9"/>
      <c r="E302" s="9"/>
    </row>
    <row r="303" spans="1:5" ht="15.6">
      <c r="A303" s="8"/>
      <c r="B303" s="14"/>
      <c r="C303" s="7"/>
      <c r="D303" s="9"/>
      <c r="E303" s="9"/>
    </row>
    <row r="304" spans="1:5" ht="15.6">
      <c r="A304" s="8"/>
      <c r="B304" s="14"/>
      <c r="C304" s="13"/>
      <c r="D304" s="9"/>
      <c r="E304" s="9"/>
    </row>
    <row r="305" spans="1:5" ht="15.6">
      <c r="A305" s="8"/>
      <c r="B305" s="9"/>
      <c r="C305" s="7"/>
      <c r="D305" s="9"/>
      <c r="E305" s="9"/>
    </row>
    <row r="306" spans="1:5" ht="15.6">
      <c r="A306" s="8"/>
      <c r="B306" s="9"/>
      <c r="C306" s="13"/>
      <c r="D306" s="9"/>
      <c r="E306" s="9"/>
    </row>
    <row r="307" spans="1:5" ht="15.6">
      <c r="A307" s="8"/>
      <c r="B307" s="9"/>
      <c r="C307" s="7"/>
      <c r="D307" s="9"/>
      <c r="E307" s="9"/>
    </row>
    <row r="308" spans="1:5" ht="15.6">
      <c r="A308" s="8"/>
      <c r="B308" s="9"/>
      <c r="C308" s="7"/>
      <c r="D308" s="9"/>
      <c r="E308" s="9"/>
    </row>
    <row r="309" spans="1:5" ht="15.6">
      <c r="A309" s="8"/>
      <c r="B309" s="14"/>
      <c r="C309" s="13"/>
      <c r="D309" s="9"/>
      <c r="E309" s="9"/>
    </row>
    <row r="310" spans="1:5" ht="13.8">
      <c r="A310" s="18"/>
      <c r="B310" s="9"/>
      <c r="C310" s="7"/>
      <c r="D310" s="9"/>
      <c r="E310" s="9"/>
    </row>
    <row r="311" spans="1:5" ht="15.6">
      <c r="A311" s="8"/>
      <c r="B311" s="14"/>
      <c r="C311" s="13"/>
      <c r="D311" s="9"/>
      <c r="E311" s="9"/>
    </row>
    <row r="312" spans="1:5" ht="15.6">
      <c r="A312" s="8"/>
      <c r="B312" s="9"/>
      <c r="C312" s="7"/>
      <c r="D312" s="9"/>
      <c r="E312" s="9"/>
    </row>
    <row r="313" spans="1:5" ht="15.6">
      <c r="A313" s="8"/>
      <c r="B313" s="9"/>
      <c r="C313" s="13"/>
      <c r="D313" s="9"/>
      <c r="E313" s="9"/>
    </row>
    <row r="314" spans="1:5" ht="15.6">
      <c r="A314" s="8"/>
      <c r="B314" s="9"/>
      <c r="C314" s="13"/>
      <c r="D314" s="9"/>
      <c r="E314" s="9"/>
    </row>
    <row r="315" spans="1:5" ht="15.6">
      <c r="A315" s="8"/>
      <c r="B315" s="9"/>
      <c r="C315" s="7"/>
      <c r="D315" s="9"/>
      <c r="E315" s="9"/>
    </row>
    <row r="316" spans="1:5" ht="15.6">
      <c r="A316" s="8"/>
      <c r="B316" s="9"/>
      <c r="C316" s="7"/>
      <c r="D316" s="9"/>
      <c r="E316" s="9"/>
    </row>
    <row r="317" spans="1:5" ht="15.6">
      <c r="A317" s="8"/>
      <c r="B317" s="14"/>
      <c r="C317" s="7"/>
      <c r="D317" s="9"/>
      <c r="E317" s="9"/>
    </row>
    <row r="318" spans="1:5" ht="15.6">
      <c r="A318" s="8"/>
      <c r="B318" s="9"/>
      <c r="C318" s="7"/>
      <c r="D318" s="9"/>
      <c r="E318" s="9"/>
    </row>
    <row r="319" spans="1:5" ht="15.6">
      <c r="A319" s="8"/>
      <c r="B319" s="9"/>
      <c r="C319" s="13"/>
      <c r="D319" s="9"/>
      <c r="E319" s="9"/>
    </row>
    <row r="320" spans="1:5" ht="15.6">
      <c r="A320" s="8"/>
      <c r="B320" s="9"/>
      <c r="C320" s="7"/>
      <c r="D320" s="9"/>
      <c r="E320" s="9"/>
    </row>
    <row r="321" spans="1:5" ht="15.6">
      <c r="A321" s="8"/>
      <c r="B321" s="9"/>
      <c r="C321" s="7"/>
      <c r="D321" s="9"/>
      <c r="E321" s="9"/>
    </row>
    <row r="322" spans="1:5" ht="15.6">
      <c r="A322" s="8"/>
      <c r="B322" s="14"/>
      <c r="C322" s="7"/>
      <c r="D322" s="9"/>
      <c r="E322" s="9"/>
    </row>
    <row r="323" spans="1:5" ht="15.6">
      <c r="A323" s="8"/>
      <c r="B323" s="14"/>
      <c r="C323" s="7"/>
      <c r="D323" s="9"/>
      <c r="E323" s="9"/>
    </row>
    <row r="324" spans="1:5" ht="15.6">
      <c r="A324" s="8"/>
      <c r="B324" s="14"/>
      <c r="C324" s="19"/>
      <c r="D324" s="9"/>
      <c r="E324" s="9"/>
    </row>
    <row r="325" spans="1:5" ht="15.6">
      <c r="A325" s="8"/>
      <c r="B325" s="9"/>
      <c r="C325" s="20"/>
      <c r="D325" s="9"/>
      <c r="E325" s="9"/>
    </row>
    <row r="326" spans="1:5" ht="15.6">
      <c r="A326" s="8"/>
      <c r="B326" s="14"/>
      <c r="C326" s="20"/>
      <c r="D326" s="9"/>
      <c r="E326" s="9"/>
    </row>
    <row r="327" spans="1:5" ht="15.6">
      <c r="A327" s="8"/>
      <c r="B327" s="9"/>
      <c r="C327" s="20"/>
      <c r="D327" s="9"/>
      <c r="E327" s="9"/>
    </row>
    <row r="328" spans="1:5" ht="15.6">
      <c r="A328" s="8"/>
      <c r="B328" s="9"/>
      <c r="C328" s="20"/>
      <c r="D328" s="9"/>
      <c r="E328" s="9"/>
    </row>
    <row r="329" spans="1:5" ht="15.6">
      <c r="A329" s="8"/>
      <c r="B329" s="9"/>
      <c r="C329" s="20"/>
      <c r="D329" s="9"/>
      <c r="E329" s="9"/>
    </row>
    <row r="330" spans="1:5" ht="15.6">
      <c r="A330" s="8"/>
      <c r="B330" s="9"/>
      <c r="C330" s="20"/>
      <c r="D330" s="9"/>
      <c r="E330" s="9"/>
    </row>
    <row r="331" spans="1:5" ht="15.6">
      <c r="A331" s="8"/>
      <c r="B331" s="9"/>
      <c r="C331" s="20"/>
      <c r="D331" s="9"/>
      <c r="E331" s="9"/>
    </row>
    <row r="332" spans="1:5" ht="15.6">
      <c r="A332" s="8"/>
      <c r="B332" s="9"/>
      <c r="C332" s="19"/>
      <c r="D332" s="9"/>
      <c r="E332" s="9"/>
    </row>
    <row r="333" spans="1:5" ht="13.8">
      <c r="A333" s="21"/>
      <c r="B333" s="9"/>
      <c r="C333" s="7"/>
      <c r="D333" s="9"/>
      <c r="E333" s="9"/>
    </row>
    <row r="334" spans="1:5" ht="15.6">
      <c r="A334" s="8"/>
      <c r="B334" s="14"/>
      <c r="C334" s="13"/>
      <c r="D334" s="9"/>
      <c r="E334" s="9"/>
    </row>
    <row r="335" spans="1:5" ht="15.6">
      <c r="A335" s="8"/>
      <c r="B335" s="9"/>
      <c r="C335" s="7"/>
      <c r="D335" s="9"/>
      <c r="E335" s="9"/>
    </row>
    <row r="336" spans="1:5" ht="15.6">
      <c r="A336" s="8"/>
      <c r="B336" s="9"/>
      <c r="C336" s="13"/>
      <c r="D336" s="9"/>
      <c r="E336" s="9"/>
    </row>
    <row r="337" spans="1:5" ht="15.6">
      <c r="A337" s="8"/>
      <c r="B337" s="14"/>
      <c r="C337" s="19"/>
      <c r="D337" s="9"/>
      <c r="E337" s="9"/>
    </row>
    <row r="338" spans="1:5" ht="15.6">
      <c r="A338" s="8"/>
      <c r="B338" s="14"/>
      <c r="C338" s="20"/>
      <c r="D338" s="9"/>
      <c r="E338" s="9"/>
    </row>
    <row r="339" spans="1:5" ht="15.6">
      <c r="A339" s="8"/>
      <c r="B339" s="14"/>
      <c r="C339" s="7"/>
      <c r="D339" s="9"/>
      <c r="E339" s="9"/>
    </row>
    <row r="340" spans="1:5" ht="15.6">
      <c r="A340" s="8"/>
      <c r="B340" s="14"/>
      <c r="C340" s="19"/>
      <c r="D340" s="9"/>
      <c r="E340" s="9"/>
    </row>
    <row r="341" spans="1:5" ht="15.6">
      <c r="A341" s="8"/>
      <c r="B341" s="14"/>
      <c r="C341" s="20"/>
      <c r="D341" s="9"/>
      <c r="E341" s="9"/>
    </row>
    <row r="342" spans="1:5" ht="15.6">
      <c r="A342" s="8"/>
      <c r="B342" s="14"/>
      <c r="C342" s="20"/>
      <c r="D342" s="9"/>
      <c r="E342" s="9"/>
    </row>
    <row r="343" spans="1:5" ht="15.6">
      <c r="A343" s="8"/>
      <c r="B343" s="9"/>
      <c r="C343" s="20"/>
      <c r="D343" s="9"/>
      <c r="E343" s="9"/>
    </row>
    <row r="344" spans="1:5" ht="15.6">
      <c r="A344" s="8"/>
      <c r="B344" s="9"/>
      <c r="C344" s="20"/>
      <c r="D344" s="9"/>
      <c r="E344" s="9"/>
    </row>
    <row r="345" spans="1:5" ht="15.6">
      <c r="A345" s="8"/>
      <c r="B345" s="9"/>
      <c r="C345" s="20"/>
      <c r="D345" s="9"/>
      <c r="E345" s="9"/>
    </row>
    <row r="346" spans="1:5" ht="15.6">
      <c r="A346" s="8"/>
      <c r="B346" s="9"/>
      <c r="C346" s="20"/>
      <c r="D346" s="9"/>
      <c r="E346" s="9"/>
    </row>
    <row r="347" spans="1:5" ht="15.6">
      <c r="A347" s="8"/>
      <c r="B347" s="9"/>
      <c r="C347" s="7"/>
      <c r="D347" s="9"/>
      <c r="E347" s="9"/>
    </row>
    <row r="348" spans="1:5" ht="15.6">
      <c r="A348" s="8"/>
      <c r="B348" s="9"/>
      <c r="C348" s="20"/>
      <c r="D348" s="9"/>
      <c r="E348" s="9"/>
    </row>
    <row r="349" spans="1:5" ht="15.6">
      <c r="A349" s="8"/>
      <c r="B349" s="9"/>
      <c r="C349" s="20"/>
      <c r="D349" s="9"/>
      <c r="E349" s="9"/>
    </row>
    <row r="350" spans="1:5" ht="15.6">
      <c r="A350" s="8"/>
      <c r="B350" s="9"/>
      <c r="C350" s="19"/>
      <c r="D350" s="9"/>
      <c r="E350" s="9"/>
    </row>
    <row r="351" spans="1:5" ht="15.6">
      <c r="A351" s="8"/>
      <c r="B351" s="9"/>
      <c r="C351" s="20"/>
      <c r="D351" s="9"/>
      <c r="E351" s="9"/>
    </row>
    <row r="352" spans="1:5" ht="15.6">
      <c r="A352" s="8"/>
      <c r="B352" s="9"/>
      <c r="C352" s="20"/>
      <c r="D352" s="9"/>
      <c r="E352" s="9"/>
    </row>
    <row r="353" spans="1:5" ht="15.6">
      <c r="A353" s="8"/>
      <c r="B353" s="9"/>
      <c r="C353" s="20"/>
      <c r="D353" s="9"/>
      <c r="E353" s="9"/>
    </row>
    <row r="354" spans="1:5" ht="13.8">
      <c r="A354" s="14"/>
      <c r="B354" s="9"/>
      <c r="C354" s="20"/>
      <c r="D354" s="9"/>
      <c r="E354" s="9"/>
    </row>
    <row r="355" spans="1:5" ht="15.6">
      <c r="A355" s="8"/>
      <c r="B355" s="14"/>
      <c r="C355" s="19"/>
      <c r="D355" s="9"/>
      <c r="E355" s="9"/>
    </row>
    <row r="356" spans="1:5" ht="15.6">
      <c r="A356" s="8"/>
      <c r="B356" s="14"/>
      <c r="C356" s="20"/>
      <c r="D356" s="14"/>
      <c r="E356" s="14"/>
    </row>
    <row r="357" spans="1:5" ht="15.6">
      <c r="A357" s="8"/>
      <c r="B357" s="33"/>
      <c r="C357" s="13"/>
      <c r="D357" s="9"/>
      <c r="E357" s="9"/>
    </row>
    <row r="358" spans="1:5" ht="75" customHeight="1">
      <c r="A358" s="8"/>
      <c r="B358" s="33"/>
      <c r="C358" s="22"/>
      <c r="D358" s="9"/>
      <c r="E358" s="9"/>
    </row>
    <row r="359" spans="1:5" ht="15.6">
      <c r="A359" s="8"/>
      <c r="B359" s="33"/>
      <c r="C359" s="23"/>
      <c r="D359" s="9"/>
      <c r="E359" s="9"/>
    </row>
    <row r="360" spans="1:5" ht="15.6">
      <c r="A360" s="8"/>
      <c r="B360" s="33"/>
      <c r="C360" s="23"/>
      <c r="D360" s="9"/>
      <c r="E360" s="9"/>
    </row>
    <row r="361" spans="1:5" ht="15.6">
      <c r="A361" s="8"/>
      <c r="B361" s="34"/>
      <c r="C361" s="23"/>
      <c r="D361" s="9"/>
      <c r="E361" s="9"/>
    </row>
    <row r="362" spans="1:5" ht="15.6">
      <c r="A362" s="8"/>
      <c r="B362" s="33"/>
      <c r="C362" s="23"/>
      <c r="D362" s="9"/>
      <c r="E362" s="9"/>
    </row>
    <row r="363" spans="1:5" ht="15.6">
      <c r="A363" s="8"/>
      <c r="B363" s="33"/>
      <c r="C363" s="22"/>
      <c r="D363" s="9"/>
      <c r="E363" s="9"/>
    </row>
    <row r="364" spans="1:5" ht="15.6">
      <c r="A364" s="8"/>
      <c r="B364" s="33"/>
      <c r="C364" s="23"/>
      <c r="D364" s="9"/>
      <c r="E364" s="9"/>
    </row>
    <row r="365" spans="1:5" ht="90" customHeight="1">
      <c r="A365" s="8"/>
      <c r="B365" s="14"/>
      <c r="C365" s="23"/>
      <c r="D365" s="9"/>
      <c r="E365" s="9"/>
    </row>
    <row r="366" spans="1:5" ht="15.6">
      <c r="A366" s="8"/>
      <c r="B366" s="9"/>
      <c r="C366" s="23"/>
      <c r="D366" s="9"/>
      <c r="E366" s="9"/>
    </row>
    <row r="367" spans="1:5" ht="15.6">
      <c r="A367" s="8"/>
      <c r="B367" s="9"/>
      <c r="C367" s="22"/>
      <c r="D367" s="9"/>
      <c r="E367" s="9"/>
    </row>
    <row r="368" spans="1:5" ht="15.6">
      <c r="A368" s="8"/>
      <c r="B368" s="9"/>
      <c r="C368" s="24"/>
      <c r="D368" s="9"/>
      <c r="E368" s="9"/>
    </row>
    <row r="369" spans="1:5" ht="15.6">
      <c r="A369" s="8"/>
      <c r="B369" s="9"/>
      <c r="C369" s="22"/>
      <c r="D369" s="9"/>
      <c r="E369" s="9"/>
    </row>
    <row r="370" spans="1:5" ht="15.6">
      <c r="A370" s="8"/>
      <c r="B370" s="9"/>
      <c r="C370" s="24"/>
      <c r="D370" s="9"/>
      <c r="E370" s="9"/>
    </row>
    <row r="371" spans="1:5" ht="15.6">
      <c r="A371" s="8"/>
      <c r="B371" s="9"/>
      <c r="C371" s="24"/>
      <c r="D371" s="9"/>
      <c r="E371" s="9"/>
    </row>
    <row r="372" spans="1:5" ht="13.8">
      <c r="A372" s="14"/>
      <c r="B372" s="9"/>
      <c r="C372" s="24"/>
      <c r="D372" s="9"/>
      <c r="E372" s="9"/>
    </row>
    <row r="373" spans="1:5" ht="15.6">
      <c r="A373" s="8"/>
      <c r="B373" s="14"/>
      <c r="C373" s="22"/>
      <c r="D373" s="9"/>
      <c r="E373" s="9"/>
    </row>
    <row r="374" spans="1:5" ht="15.6">
      <c r="A374" s="8"/>
      <c r="B374" s="14"/>
      <c r="C374" s="24"/>
      <c r="D374" s="9"/>
      <c r="E374" s="9"/>
    </row>
    <row r="375" spans="1:5" ht="15.6">
      <c r="A375" s="8"/>
      <c r="B375" s="9"/>
      <c r="C375" s="13"/>
      <c r="D375" s="9"/>
      <c r="E375" s="9"/>
    </row>
    <row r="376" spans="1:5" ht="15.6">
      <c r="A376" s="8"/>
      <c r="B376" s="9"/>
      <c r="C376" s="13"/>
      <c r="D376" s="9"/>
      <c r="E376" s="9"/>
    </row>
    <row r="377" spans="1:5" ht="15.6">
      <c r="A377" s="8"/>
      <c r="B377" s="9"/>
      <c r="C377" s="7"/>
      <c r="D377" s="9"/>
      <c r="E377" s="9"/>
    </row>
    <row r="378" spans="1:5" ht="15.6">
      <c r="A378" s="8"/>
      <c r="B378" s="9"/>
      <c r="C378" s="7"/>
      <c r="D378" s="9"/>
      <c r="E378" s="9"/>
    </row>
    <row r="379" spans="1:5" ht="15.6">
      <c r="A379" s="8"/>
      <c r="B379" s="9"/>
      <c r="C379" s="7"/>
      <c r="D379" s="9"/>
      <c r="E379" s="9"/>
    </row>
    <row r="380" spans="1:5" ht="15.6">
      <c r="A380" s="8"/>
      <c r="B380" s="9"/>
      <c r="C380" s="7"/>
      <c r="D380" s="9"/>
      <c r="E380" s="9"/>
    </row>
    <row r="381" spans="1:5" ht="15.6">
      <c r="A381" s="8"/>
      <c r="B381" s="9"/>
      <c r="C381" s="7"/>
      <c r="D381" s="9"/>
      <c r="E381" s="9"/>
    </row>
    <row r="382" spans="1:5" ht="15.6">
      <c r="A382" s="8"/>
      <c r="B382" s="9"/>
      <c r="C382" s="7"/>
      <c r="D382" s="9"/>
      <c r="E382" s="9"/>
    </row>
    <row r="383" spans="1:5" ht="15.6">
      <c r="A383" s="8"/>
      <c r="B383" s="9"/>
      <c r="C383" s="7"/>
      <c r="D383" s="9"/>
      <c r="E383" s="9"/>
    </row>
    <row r="384" spans="1:5" ht="15.6">
      <c r="A384" s="8"/>
      <c r="B384" s="14"/>
      <c r="C384" s="7"/>
      <c r="D384" s="9"/>
      <c r="E384" s="9"/>
    </row>
    <row r="385" spans="1:5" ht="15.6">
      <c r="A385" s="8"/>
      <c r="B385" s="9"/>
      <c r="C385" s="7"/>
      <c r="D385" s="9"/>
      <c r="E385" s="9"/>
    </row>
    <row r="386" spans="1:5" ht="15.6">
      <c r="A386" s="8"/>
      <c r="B386" s="14"/>
      <c r="C386" s="13"/>
      <c r="D386" s="9"/>
      <c r="E386" s="9"/>
    </row>
    <row r="387" spans="1:5" ht="15.6">
      <c r="A387" s="8"/>
      <c r="B387" s="9"/>
      <c r="C387" s="7"/>
      <c r="D387" s="9"/>
      <c r="E387" s="9"/>
    </row>
    <row r="388" spans="1:5" ht="15.6">
      <c r="A388" s="8"/>
      <c r="B388" s="14"/>
      <c r="C388" s="13"/>
      <c r="D388" s="9"/>
      <c r="E388" s="9"/>
    </row>
    <row r="389" spans="1:5" ht="15.6">
      <c r="A389" s="8"/>
      <c r="B389" s="14"/>
      <c r="C389" s="7"/>
      <c r="D389" s="9"/>
      <c r="E389" s="9"/>
    </row>
    <row r="390" spans="1:5" ht="15.6">
      <c r="A390" s="8"/>
      <c r="B390" s="14"/>
      <c r="C390" s="25"/>
      <c r="D390" s="9"/>
      <c r="E390" s="9"/>
    </row>
    <row r="391" spans="1:5" ht="15.6">
      <c r="A391" s="8"/>
      <c r="B391" s="14"/>
      <c r="C391" s="7"/>
      <c r="D391" s="9"/>
      <c r="E391" s="9"/>
    </row>
    <row r="392" spans="1:5" ht="13.8">
      <c r="A392" s="9"/>
      <c r="B392" s="9"/>
      <c r="C392" s="7"/>
      <c r="D392" s="9"/>
      <c r="E392" s="9"/>
    </row>
    <row r="393" spans="1:5" ht="13.8">
      <c r="C393" s="25"/>
      <c r="D393" s="9"/>
      <c r="E393" s="9"/>
    </row>
    <row r="394" spans="1:5" ht="15.6">
      <c r="B394" s="35"/>
      <c r="C394" s="24"/>
      <c r="D394" s="26"/>
      <c r="E394" s="26"/>
    </row>
    <row r="395" spans="1:5" ht="17.399999999999999">
      <c r="C395" s="15"/>
      <c r="D395" s="27"/>
      <c r="E395" s="27"/>
    </row>
    <row r="396" spans="1:5" ht="17.399999999999999">
      <c r="C396" s="72"/>
    </row>
    <row r="397" spans="1:5" ht="12">
      <c r="B397" s="35"/>
      <c r="C397" s="73"/>
    </row>
    <row r="398" spans="1:5" ht="12">
      <c r="C398" s="73"/>
    </row>
    <row r="399" spans="1:5" ht="12">
      <c r="C399" s="74"/>
    </row>
    <row r="400" spans="1:5" ht="12">
      <c r="C400" s="73"/>
    </row>
    <row r="401" spans="2:5" ht="12">
      <c r="C401" s="73"/>
    </row>
    <row r="402" spans="2:5" ht="12">
      <c r="C402" s="73"/>
    </row>
    <row r="403" spans="2:5" ht="12">
      <c r="C403" s="73"/>
    </row>
    <row r="404" spans="2:5" ht="12">
      <c r="C404" s="73"/>
    </row>
    <row r="405" spans="2:5" ht="12">
      <c r="B405" s="4"/>
      <c r="C405" s="73"/>
    </row>
    <row r="406" spans="2:5" ht="12">
      <c r="B406" s="4"/>
      <c r="C406" s="73"/>
      <c r="D406" s="4"/>
      <c r="E406" s="4"/>
    </row>
    <row r="407" spans="2:5" ht="12">
      <c r="B407" s="4"/>
      <c r="C407" s="73"/>
      <c r="D407" s="4"/>
      <c r="E407" s="4"/>
    </row>
    <row r="408" spans="2:5" ht="12">
      <c r="B408" s="4"/>
      <c r="C408" s="73"/>
      <c r="D408" s="4"/>
      <c r="E408" s="4"/>
    </row>
    <row r="409" spans="2:5" ht="12">
      <c r="B409" s="4"/>
      <c r="C409" s="73"/>
      <c r="D409" s="4"/>
      <c r="E409" s="4"/>
    </row>
    <row r="410" spans="2:5" ht="12">
      <c r="B410" s="4"/>
      <c r="C410" s="73"/>
      <c r="D410" s="4"/>
      <c r="E410" s="4"/>
    </row>
    <row r="411" spans="2:5" ht="12">
      <c r="C411" s="73"/>
      <c r="D411" s="4"/>
      <c r="E411" s="4"/>
    </row>
    <row r="412" spans="2:5" ht="12">
      <c r="C412" s="73"/>
    </row>
    <row r="413" spans="2:5" ht="12"/>
    <row r="414" spans="2:5" ht="12"/>
    <row r="415" spans="2:5" ht="12"/>
    <row r="416" spans="2:5" ht="12"/>
    <row r="417" ht="12"/>
    <row r="418" ht="12"/>
    <row r="419" ht="12"/>
    <row r="420" ht="12"/>
    <row r="421" ht="12"/>
    <row r="422" ht="12"/>
    <row r="423" ht="12"/>
    <row r="424" ht="12"/>
    <row r="425" ht="12"/>
    <row r="426" ht="12"/>
    <row r="427" ht="12"/>
    <row r="428" ht="12"/>
    <row r="429" ht="12"/>
    <row r="430" ht="12"/>
    <row r="431" ht="12"/>
    <row r="432" ht="78" customHeight="1"/>
    <row r="433" ht="12"/>
    <row r="434" ht="12"/>
    <row r="435" ht="12"/>
    <row r="436" ht="12"/>
    <row r="437" ht="12"/>
    <row r="438" ht="12"/>
    <row r="439" ht="12"/>
    <row r="440" ht="12"/>
    <row r="441" ht="57" customHeight="1"/>
    <row r="442" ht="12"/>
    <row r="443" ht="12"/>
    <row r="444" ht="12"/>
    <row r="445" ht="57" customHeight="1"/>
    <row r="446" ht="12"/>
    <row r="447" ht="12"/>
    <row r="448" ht="12"/>
    <row r="449" ht="12"/>
    <row r="450" ht="12"/>
    <row r="451" ht="12"/>
    <row r="452" ht="12"/>
    <row r="453" ht="12"/>
    <row r="454" ht="12"/>
    <row r="455" ht="60" customHeight="1"/>
    <row r="456" ht="12"/>
    <row r="457" ht="12"/>
    <row r="458" ht="12"/>
    <row r="459" ht="12"/>
    <row r="460" ht="12"/>
    <row r="461" ht="12"/>
    <row r="462" ht="12"/>
    <row r="463" ht="12"/>
    <row r="464" ht="12"/>
    <row r="465" ht="12"/>
    <row r="466" ht="12"/>
    <row r="467" ht="12"/>
    <row r="468" ht="12"/>
    <row r="469" ht="12"/>
    <row r="470" ht="12"/>
    <row r="471" ht="12"/>
    <row r="472" ht="12"/>
    <row r="473" ht="12"/>
    <row r="474" ht="12"/>
    <row r="475" ht="12"/>
    <row r="476" ht="12"/>
    <row r="477" ht="12"/>
    <row r="478" ht="12"/>
    <row r="479" ht="12"/>
    <row r="480" ht="12"/>
    <row r="481" ht="12"/>
    <row r="482" ht="12"/>
    <row r="483" ht="12"/>
    <row r="484" ht="12"/>
    <row r="485" ht="12"/>
    <row r="486" ht="12"/>
    <row r="487" ht="12"/>
    <row r="488" ht="12"/>
    <row r="489" ht="12"/>
    <row r="490" ht="12"/>
    <row r="491" ht="12"/>
    <row r="492" ht="12"/>
    <row r="493" ht="12"/>
    <row r="494" ht="12"/>
    <row r="495" ht="12"/>
    <row r="496" ht="12"/>
    <row r="498" ht="12"/>
    <row r="499" ht="12"/>
    <row r="500" ht="12"/>
    <row r="501" ht="12"/>
    <row r="502" ht="12"/>
    <row r="503" ht="12"/>
    <row r="504" ht="12"/>
    <row r="505" ht="12"/>
    <row r="506" ht="12"/>
    <row r="507" ht="12"/>
    <row r="508" ht="12"/>
    <row r="509" ht="12"/>
    <row r="510" ht="12"/>
    <row r="511" ht="12"/>
    <row r="513" ht="12"/>
    <row r="514" ht="12"/>
    <row r="515" ht="12"/>
    <row r="516" ht="12"/>
    <row r="517" ht="12"/>
    <row r="518" ht="12"/>
    <row r="519" ht="12"/>
  </sheetData>
  <mergeCells count="16">
    <mergeCell ref="A8:G8"/>
    <mergeCell ref="A159:G159"/>
    <mergeCell ref="A1:G1"/>
    <mergeCell ref="A3:G3"/>
    <mergeCell ref="A4:G4"/>
    <mergeCell ref="A5:G5"/>
    <mergeCell ref="A7:G7"/>
    <mergeCell ref="F10:F12"/>
    <mergeCell ref="G10:G12"/>
    <mergeCell ref="D157:F157"/>
    <mergeCell ref="A9:E9"/>
    <mergeCell ref="A10:A12"/>
    <mergeCell ref="B10:B12"/>
    <mergeCell ref="C10:C12"/>
    <mergeCell ref="D10:D12"/>
    <mergeCell ref="E10:E12"/>
  </mergeCells>
  <conditionalFormatting sqref="J1:J1048576">
    <cfRule type="cellIs" dxfId="13" priority="1" operator="lessThan">
      <formula>0</formula>
    </cfRule>
    <cfRule type="cellIs" dxfId="12" priority="2" operator="greaterThan">
      <formula>0</formula>
    </cfRule>
  </conditionalFormatting>
  <printOptions horizontalCentered="1"/>
  <pageMargins left="0.78740157480314965" right="0.39370078740157483" top="0.31496062992125984" bottom="0.9055118110236221" header="0.31496062992125984" footer="0.51181102362204722"/>
  <pageSetup paperSize="9" scale="47" fitToWidth="0" fitToHeight="0" orientation="portrait" useFirstPageNumber="1" r:id="rId1"/>
  <headerFooter alignWithMargins="0">
    <oddHeader xml:space="preserve">&amp;C
</oddHeader>
  </headerFooter>
  <rowBreaks count="2" manualBreakCount="2">
    <brk id="64" max="20" man="1"/>
    <brk id="138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3523A-0A22-4DCD-99CE-A6A2D3FD1D4F}">
  <sheetPr>
    <outlinePr summaryBelow="0"/>
  </sheetPr>
  <dimension ref="A1:P64"/>
  <sheetViews>
    <sheetView showGridLines="0" view="pageBreakPreview" topLeftCell="A55" zoomScale="115" zoomScaleNormal="130" zoomScaleSheetLayoutView="115" workbookViewId="0">
      <selection activeCell="A64" sqref="A64:G64"/>
    </sheetView>
  </sheetViews>
  <sheetFormatPr defaultRowHeight="13.8"/>
  <cols>
    <col min="1" max="1" width="8.88671875" style="48" customWidth="1"/>
    <col min="2" max="2" width="18.109375" style="48" customWidth="1"/>
    <col min="3" max="3" width="62" style="48" customWidth="1"/>
    <col min="4" max="4" width="12.33203125" style="75" customWidth="1"/>
    <col min="5" max="5" width="10.6640625" style="75" customWidth="1"/>
    <col min="6" max="6" width="13.88671875" style="98" customWidth="1"/>
    <col min="7" max="7" width="13.33203125" style="98" customWidth="1"/>
    <col min="8" max="246" width="9.109375" style="48"/>
    <col min="247" max="247" width="8.88671875" style="48" customWidth="1"/>
    <col min="248" max="248" width="17.109375" style="48" customWidth="1"/>
    <col min="249" max="249" width="4.33203125" style="48" customWidth="1"/>
    <col min="250" max="250" width="7.6640625" style="48" customWidth="1"/>
    <col min="251" max="251" width="0.109375" style="48" customWidth="1"/>
    <col min="252" max="252" width="35.88671875" style="48" customWidth="1"/>
    <col min="253" max="253" width="0.88671875" style="48" customWidth="1"/>
    <col min="254" max="254" width="2.109375" style="48" customWidth="1"/>
    <col min="255" max="255" width="15.6640625" style="48" customWidth="1"/>
    <col min="256" max="256" width="12.109375" style="48" customWidth="1"/>
    <col min="257" max="257" width="1.44140625" style="48" customWidth="1"/>
    <col min="258" max="258" width="8" style="48" customWidth="1"/>
    <col min="259" max="259" width="4.44140625" style="48" customWidth="1"/>
    <col min="260" max="260" width="6.6640625" style="48" customWidth="1"/>
    <col min="261" max="261" width="2" style="48" customWidth="1"/>
    <col min="262" max="262" width="13.88671875" style="48" customWidth="1"/>
    <col min="263" max="263" width="13.33203125" style="48" customWidth="1"/>
    <col min="264" max="502" width="9.109375" style="48"/>
    <col min="503" max="503" width="8.88671875" style="48" customWidth="1"/>
    <col min="504" max="504" width="17.109375" style="48" customWidth="1"/>
    <col min="505" max="505" width="4.33203125" style="48" customWidth="1"/>
    <col min="506" max="506" width="7.6640625" style="48" customWidth="1"/>
    <col min="507" max="507" width="0.109375" style="48" customWidth="1"/>
    <col min="508" max="508" width="35.88671875" style="48" customWidth="1"/>
    <col min="509" max="509" width="0.88671875" style="48" customWidth="1"/>
    <col min="510" max="510" width="2.109375" style="48" customWidth="1"/>
    <col min="511" max="511" width="15.6640625" style="48" customWidth="1"/>
    <col min="512" max="512" width="12.109375" style="48" customWidth="1"/>
    <col min="513" max="513" width="1.44140625" style="48" customWidth="1"/>
    <col min="514" max="514" width="8" style="48" customWidth="1"/>
    <col min="515" max="515" width="4.44140625" style="48" customWidth="1"/>
    <col min="516" max="516" width="6.6640625" style="48" customWidth="1"/>
    <col min="517" max="517" width="2" style="48" customWidth="1"/>
    <col min="518" max="518" width="13.88671875" style="48" customWidth="1"/>
    <col min="519" max="519" width="13.33203125" style="48" customWidth="1"/>
    <col min="520" max="758" width="9.109375" style="48"/>
    <col min="759" max="759" width="8.88671875" style="48" customWidth="1"/>
    <col min="760" max="760" width="17.109375" style="48" customWidth="1"/>
    <col min="761" max="761" width="4.33203125" style="48" customWidth="1"/>
    <col min="762" max="762" width="7.6640625" style="48" customWidth="1"/>
    <col min="763" max="763" width="0.109375" style="48" customWidth="1"/>
    <col min="764" max="764" width="35.88671875" style="48" customWidth="1"/>
    <col min="765" max="765" width="0.88671875" style="48" customWidth="1"/>
    <col min="766" max="766" width="2.109375" style="48" customWidth="1"/>
    <col min="767" max="767" width="15.6640625" style="48" customWidth="1"/>
    <col min="768" max="768" width="12.109375" style="48" customWidth="1"/>
    <col min="769" max="769" width="1.44140625" style="48" customWidth="1"/>
    <col min="770" max="770" width="8" style="48" customWidth="1"/>
    <col min="771" max="771" width="4.44140625" style="48" customWidth="1"/>
    <col min="772" max="772" width="6.6640625" style="48" customWidth="1"/>
    <col min="773" max="773" width="2" style="48" customWidth="1"/>
    <col min="774" max="774" width="13.88671875" style="48" customWidth="1"/>
    <col min="775" max="775" width="13.33203125" style="48" customWidth="1"/>
    <col min="776" max="1014" width="9.109375" style="48"/>
    <col min="1015" max="1015" width="8.88671875" style="48" customWidth="1"/>
    <col min="1016" max="1016" width="17.109375" style="48" customWidth="1"/>
    <col min="1017" max="1017" width="4.33203125" style="48" customWidth="1"/>
    <col min="1018" max="1018" width="7.6640625" style="48" customWidth="1"/>
    <col min="1019" max="1019" width="0.109375" style="48" customWidth="1"/>
    <col min="1020" max="1020" width="35.88671875" style="48" customWidth="1"/>
    <col min="1021" max="1021" width="0.88671875" style="48" customWidth="1"/>
    <col min="1022" max="1022" width="2.109375" style="48" customWidth="1"/>
    <col min="1023" max="1023" width="15.6640625" style="48" customWidth="1"/>
    <col min="1024" max="1024" width="12.109375" style="48" customWidth="1"/>
    <col min="1025" max="1025" width="1.44140625" style="48" customWidth="1"/>
    <col min="1026" max="1026" width="8" style="48" customWidth="1"/>
    <col min="1027" max="1027" width="4.44140625" style="48" customWidth="1"/>
    <col min="1028" max="1028" width="6.6640625" style="48" customWidth="1"/>
    <col min="1029" max="1029" width="2" style="48" customWidth="1"/>
    <col min="1030" max="1030" width="13.88671875" style="48" customWidth="1"/>
    <col min="1031" max="1031" width="13.33203125" style="48" customWidth="1"/>
    <col min="1032" max="1270" width="9.109375" style="48"/>
    <col min="1271" max="1271" width="8.88671875" style="48" customWidth="1"/>
    <col min="1272" max="1272" width="17.109375" style="48" customWidth="1"/>
    <col min="1273" max="1273" width="4.33203125" style="48" customWidth="1"/>
    <col min="1274" max="1274" width="7.6640625" style="48" customWidth="1"/>
    <col min="1275" max="1275" width="0.109375" style="48" customWidth="1"/>
    <col min="1276" max="1276" width="35.88671875" style="48" customWidth="1"/>
    <col min="1277" max="1277" width="0.88671875" style="48" customWidth="1"/>
    <col min="1278" max="1278" width="2.109375" style="48" customWidth="1"/>
    <col min="1279" max="1279" width="15.6640625" style="48" customWidth="1"/>
    <col min="1280" max="1280" width="12.109375" style="48" customWidth="1"/>
    <col min="1281" max="1281" width="1.44140625" style="48" customWidth="1"/>
    <col min="1282" max="1282" width="8" style="48" customWidth="1"/>
    <col min="1283" max="1283" width="4.44140625" style="48" customWidth="1"/>
    <col min="1284" max="1284" width="6.6640625" style="48" customWidth="1"/>
    <col min="1285" max="1285" width="2" style="48" customWidth="1"/>
    <col min="1286" max="1286" width="13.88671875" style="48" customWidth="1"/>
    <col min="1287" max="1287" width="13.33203125" style="48" customWidth="1"/>
    <col min="1288" max="1526" width="9.109375" style="48"/>
    <col min="1527" max="1527" width="8.88671875" style="48" customWidth="1"/>
    <col min="1528" max="1528" width="17.109375" style="48" customWidth="1"/>
    <col min="1529" max="1529" width="4.33203125" style="48" customWidth="1"/>
    <col min="1530" max="1530" width="7.6640625" style="48" customWidth="1"/>
    <col min="1531" max="1531" width="0.109375" style="48" customWidth="1"/>
    <col min="1532" max="1532" width="35.88671875" style="48" customWidth="1"/>
    <col min="1533" max="1533" width="0.88671875" style="48" customWidth="1"/>
    <col min="1534" max="1534" width="2.109375" style="48" customWidth="1"/>
    <col min="1535" max="1535" width="15.6640625" style="48" customWidth="1"/>
    <col min="1536" max="1536" width="12.109375" style="48" customWidth="1"/>
    <col min="1537" max="1537" width="1.44140625" style="48" customWidth="1"/>
    <col min="1538" max="1538" width="8" style="48" customWidth="1"/>
    <col min="1539" max="1539" width="4.44140625" style="48" customWidth="1"/>
    <col min="1540" max="1540" width="6.6640625" style="48" customWidth="1"/>
    <col min="1541" max="1541" width="2" style="48" customWidth="1"/>
    <col min="1542" max="1542" width="13.88671875" style="48" customWidth="1"/>
    <col min="1543" max="1543" width="13.33203125" style="48" customWidth="1"/>
    <col min="1544" max="1782" width="9.109375" style="48"/>
    <col min="1783" max="1783" width="8.88671875" style="48" customWidth="1"/>
    <col min="1784" max="1784" width="17.109375" style="48" customWidth="1"/>
    <col min="1785" max="1785" width="4.33203125" style="48" customWidth="1"/>
    <col min="1786" max="1786" width="7.6640625" style="48" customWidth="1"/>
    <col min="1787" max="1787" width="0.109375" style="48" customWidth="1"/>
    <col min="1788" max="1788" width="35.88671875" style="48" customWidth="1"/>
    <col min="1789" max="1789" width="0.88671875" style="48" customWidth="1"/>
    <col min="1790" max="1790" width="2.109375" style="48" customWidth="1"/>
    <col min="1791" max="1791" width="15.6640625" style="48" customWidth="1"/>
    <col min="1792" max="1792" width="12.109375" style="48" customWidth="1"/>
    <col min="1793" max="1793" width="1.44140625" style="48" customWidth="1"/>
    <col min="1794" max="1794" width="8" style="48" customWidth="1"/>
    <col min="1795" max="1795" width="4.44140625" style="48" customWidth="1"/>
    <col min="1796" max="1796" width="6.6640625" style="48" customWidth="1"/>
    <col min="1797" max="1797" width="2" style="48" customWidth="1"/>
    <col min="1798" max="1798" width="13.88671875" style="48" customWidth="1"/>
    <col min="1799" max="1799" width="13.33203125" style="48" customWidth="1"/>
    <col min="1800" max="2038" width="9.109375" style="48"/>
    <col min="2039" max="2039" width="8.88671875" style="48" customWidth="1"/>
    <col min="2040" max="2040" width="17.109375" style="48" customWidth="1"/>
    <col min="2041" max="2041" width="4.33203125" style="48" customWidth="1"/>
    <col min="2042" max="2042" width="7.6640625" style="48" customWidth="1"/>
    <col min="2043" max="2043" width="0.109375" style="48" customWidth="1"/>
    <col min="2044" max="2044" width="35.88671875" style="48" customWidth="1"/>
    <col min="2045" max="2045" width="0.88671875" style="48" customWidth="1"/>
    <col min="2046" max="2046" width="2.109375" style="48" customWidth="1"/>
    <col min="2047" max="2047" width="15.6640625" style="48" customWidth="1"/>
    <col min="2048" max="2048" width="12.109375" style="48" customWidth="1"/>
    <col min="2049" max="2049" width="1.44140625" style="48" customWidth="1"/>
    <col min="2050" max="2050" width="8" style="48" customWidth="1"/>
    <col min="2051" max="2051" width="4.44140625" style="48" customWidth="1"/>
    <col min="2052" max="2052" width="6.6640625" style="48" customWidth="1"/>
    <col min="2053" max="2053" width="2" style="48" customWidth="1"/>
    <col min="2054" max="2054" width="13.88671875" style="48" customWidth="1"/>
    <col min="2055" max="2055" width="13.33203125" style="48" customWidth="1"/>
    <col min="2056" max="2294" width="9.109375" style="48"/>
    <col min="2295" max="2295" width="8.88671875" style="48" customWidth="1"/>
    <col min="2296" max="2296" width="17.109375" style="48" customWidth="1"/>
    <col min="2297" max="2297" width="4.33203125" style="48" customWidth="1"/>
    <col min="2298" max="2298" width="7.6640625" style="48" customWidth="1"/>
    <col min="2299" max="2299" width="0.109375" style="48" customWidth="1"/>
    <col min="2300" max="2300" width="35.88671875" style="48" customWidth="1"/>
    <col min="2301" max="2301" width="0.88671875" style="48" customWidth="1"/>
    <col min="2302" max="2302" width="2.109375" style="48" customWidth="1"/>
    <col min="2303" max="2303" width="15.6640625" style="48" customWidth="1"/>
    <col min="2304" max="2304" width="12.109375" style="48" customWidth="1"/>
    <col min="2305" max="2305" width="1.44140625" style="48" customWidth="1"/>
    <col min="2306" max="2306" width="8" style="48" customWidth="1"/>
    <col min="2307" max="2307" width="4.44140625" style="48" customWidth="1"/>
    <col min="2308" max="2308" width="6.6640625" style="48" customWidth="1"/>
    <col min="2309" max="2309" width="2" style="48" customWidth="1"/>
    <col min="2310" max="2310" width="13.88671875" style="48" customWidth="1"/>
    <col min="2311" max="2311" width="13.33203125" style="48" customWidth="1"/>
    <col min="2312" max="2550" width="9.109375" style="48"/>
    <col min="2551" max="2551" width="8.88671875" style="48" customWidth="1"/>
    <col min="2552" max="2552" width="17.109375" style="48" customWidth="1"/>
    <col min="2553" max="2553" width="4.33203125" style="48" customWidth="1"/>
    <col min="2554" max="2554" width="7.6640625" style="48" customWidth="1"/>
    <col min="2555" max="2555" width="0.109375" style="48" customWidth="1"/>
    <col min="2556" max="2556" width="35.88671875" style="48" customWidth="1"/>
    <col min="2557" max="2557" width="0.88671875" style="48" customWidth="1"/>
    <col min="2558" max="2558" width="2.109375" style="48" customWidth="1"/>
    <col min="2559" max="2559" width="15.6640625" style="48" customWidth="1"/>
    <col min="2560" max="2560" width="12.109375" style="48" customWidth="1"/>
    <col min="2561" max="2561" width="1.44140625" style="48" customWidth="1"/>
    <col min="2562" max="2562" width="8" style="48" customWidth="1"/>
    <col min="2563" max="2563" width="4.44140625" style="48" customWidth="1"/>
    <col min="2564" max="2564" width="6.6640625" style="48" customWidth="1"/>
    <col min="2565" max="2565" width="2" style="48" customWidth="1"/>
    <col min="2566" max="2566" width="13.88671875" style="48" customWidth="1"/>
    <col min="2567" max="2567" width="13.33203125" style="48" customWidth="1"/>
    <col min="2568" max="2806" width="9.109375" style="48"/>
    <col min="2807" max="2807" width="8.88671875" style="48" customWidth="1"/>
    <col min="2808" max="2808" width="17.109375" style="48" customWidth="1"/>
    <col min="2809" max="2809" width="4.33203125" style="48" customWidth="1"/>
    <col min="2810" max="2810" width="7.6640625" style="48" customWidth="1"/>
    <col min="2811" max="2811" width="0.109375" style="48" customWidth="1"/>
    <col min="2812" max="2812" width="35.88671875" style="48" customWidth="1"/>
    <col min="2813" max="2813" width="0.88671875" style="48" customWidth="1"/>
    <col min="2814" max="2814" width="2.109375" style="48" customWidth="1"/>
    <col min="2815" max="2815" width="15.6640625" style="48" customWidth="1"/>
    <col min="2816" max="2816" width="12.109375" style="48" customWidth="1"/>
    <col min="2817" max="2817" width="1.44140625" style="48" customWidth="1"/>
    <col min="2818" max="2818" width="8" style="48" customWidth="1"/>
    <col min="2819" max="2819" width="4.44140625" style="48" customWidth="1"/>
    <col min="2820" max="2820" width="6.6640625" style="48" customWidth="1"/>
    <col min="2821" max="2821" width="2" style="48" customWidth="1"/>
    <col min="2822" max="2822" width="13.88671875" style="48" customWidth="1"/>
    <col min="2823" max="2823" width="13.33203125" style="48" customWidth="1"/>
    <col min="2824" max="3062" width="9.109375" style="48"/>
    <col min="3063" max="3063" width="8.88671875" style="48" customWidth="1"/>
    <col min="3064" max="3064" width="17.109375" style="48" customWidth="1"/>
    <col min="3065" max="3065" width="4.33203125" style="48" customWidth="1"/>
    <col min="3066" max="3066" width="7.6640625" style="48" customWidth="1"/>
    <col min="3067" max="3067" width="0.109375" style="48" customWidth="1"/>
    <col min="3068" max="3068" width="35.88671875" style="48" customWidth="1"/>
    <col min="3069" max="3069" width="0.88671875" style="48" customWidth="1"/>
    <col min="3070" max="3070" width="2.109375" style="48" customWidth="1"/>
    <col min="3071" max="3071" width="15.6640625" style="48" customWidth="1"/>
    <col min="3072" max="3072" width="12.109375" style="48" customWidth="1"/>
    <col min="3073" max="3073" width="1.44140625" style="48" customWidth="1"/>
    <col min="3074" max="3074" width="8" style="48" customWidth="1"/>
    <col min="3075" max="3075" width="4.44140625" style="48" customWidth="1"/>
    <col min="3076" max="3076" width="6.6640625" style="48" customWidth="1"/>
    <col min="3077" max="3077" width="2" style="48" customWidth="1"/>
    <col min="3078" max="3078" width="13.88671875" style="48" customWidth="1"/>
    <col min="3079" max="3079" width="13.33203125" style="48" customWidth="1"/>
    <col min="3080" max="3318" width="9.109375" style="48"/>
    <col min="3319" max="3319" width="8.88671875" style="48" customWidth="1"/>
    <col min="3320" max="3320" width="17.109375" style="48" customWidth="1"/>
    <col min="3321" max="3321" width="4.33203125" style="48" customWidth="1"/>
    <col min="3322" max="3322" width="7.6640625" style="48" customWidth="1"/>
    <col min="3323" max="3323" width="0.109375" style="48" customWidth="1"/>
    <col min="3324" max="3324" width="35.88671875" style="48" customWidth="1"/>
    <col min="3325" max="3325" width="0.88671875" style="48" customWidth="1"/>
    <col min="3326" max="3326" width="2.109375" style="48" customWidth="1"/>
    <col min="3327" max="3327" width="15.6640625" style="48" customWidth="1"/>
    <col min="3328" max="3328" width="12.109375" style="48" customWidth="1"/>
    <col min="3329" max="3329" width="1.44140625" style="48" customWidth="1"/>
    <col min="3330" max="3330" width="8" style="48" customWidth="1"/>
    <col min="3331" max="3331" width="4.44140625" style="48" customWidth="1"/>
    <col min="3332" max="3332" width="6.6640625" style="48" customWidth="1"/>
    <col min="3333" max="3333" width="2" style="48" customWidth="1"/>
    <col min="3334" max="3334" width="13.88671875" style="48" customWidth="1"/>
    <col min="3335" max="3335" width="13.33203125" style="48" customWidth="1"/>
    <col min="3336" max="3574" width="9.109375" style="48"/>
    <col min="3575" max="3575" width="8.88671875" style="48" customWidth="1"/>
    <col min="3576" max="3576" width="17.109375" style="48" customWidth="1"/>
    <col min="3577" max="3577" width="4.33203125" style="48" customWidth="1"/>
    <col min="3578" max="3578" width="7.6640625" style="48" customWidth="1"/>
    <col min="3579" max="3579" width="0.109375" style="48" customWidth="1"/>
    <col min="3580" max="3580" width="35.88671875" style="48" customWidth="1"/>
    <col min="3581" max="3581" width="0.88671875" style="48" customWidth="1"/>
    <col min="3582" max="3582" width="2.109375" style="48" customWidth="1"/>
    <col min="3583" max="3583" width="15.6640625" style="48" customWidth="1"/>
    <col min="3584" max="3584" width="12.109375" style="48" customWidth="1"/>
    <col min="3585" max="3585" width="1.44140625" style="48" customWidth="1"/>
    <col min="3586" max="3586" width="8" style="48" customWidth="1"/>
    <col min="3587" max="3587" width="4.44140625" style="48" customWidth="1"/>
    <col min="3588" max="3588" width="6.6640625" style="48" customWidth="1"/>
    <col min="3589" max="3589" width="2" style="48" customWidth="1"/>
    <col min="3590" max="3590" width="13.88671875" style="48" customWidth="1"/>
    <col min="3591" max="3591" width="13.33203125" style="48" customWidth="1"/>
    <col min="3592" max="3830" width="9.109375" style="48"/>
    <col min="3831" max="3831" width="8.88671875" style="48" customWidth="1"/>
    <col min="3832" max="3832" width="17.109375" style="48" customWidth="1"/>
    <col min="3833" max="3833" width="4.33203125" style="48" customWidth="1"/>
    <col min="3834" max="3834" width="7.6640625" style="48" customWidth="1"/>
    <col min="3835" max="3835" width="0.109375" style="48" customWidth="1"/>
    <col min="3836" max="3836" width="35.88671875" style="48" customWidth="1"/>
    <col min="3837" max="3837" width="0.88671875" style="48" customWidth="1"/>
    <col min="3838" max="3838" width="2.109375" style="48" customWidth="1"/>
    <col min="3839" max="3839" width="15.6640625" style="48" customWidth="1"/>
    <col min="3840" max="3840" width="12.109375" style="48" customWidth="1"/>
    <col min="3841" max="3841" width="1.44140625" style="48" customWidth="1"/>
    <col min="3842" max="3842" width="8" style="48" customWidth="1"/>
    <col min="3843" max="3843" width="4.44140625" style="48" customWidth="1"/>
    <col min="3844" max="3844" width="6.6640625" style="48" customWidth="1"/>
    <col min="3845" max="3845" width="2" style="48" customWidth="1"/>
    <col min="3846" max="3846" width="13.88671875" style="48" customWidth="1"/>
    <col min="3847" max="3847" width="13.33203125" style="48" customWidth="1"/>
    <col min="3848" max="4086" width="9.109375" style="48"/>
    <col min="4087" max="4087" width="8.88671875" style="48" customWidth="1"/>
    <col min="4088" max="4088" width="17.109375" style="48" customWidth="1"/>
    <col min="4089" max="4089" width="4.33203125" style="48" customWidth="1"/>
    <col min="4090" max="4090" width="7.6640625" style="48" customWidth="1"/>
    <col min="4091" max="4091" width="0.109375" style="48" customWidth="1"/>
    <col min="4092" max="4092" width="35.88671875" style="48" customWidth="1"/>
    <col min="4093" max="4093" width="0.88671875" style="48" customWidth="1"/>
    <col min="4094" max="4094" width="2.109375" style="48" customWidth="1"/>
    <col min="4095" max="4095" width="15.6640625" style="48" customWidth="1"/>
    <col min="4096" max="4096" width="12.109375" style="48" customWidth="1"/>
    <col min="4097" max="4097" width="1.44140625" style="48" customWidth="1"/>
    <col min="4098" max="4098" width="8" style="48" customWidth="1"/>
    <col min="4099" max="4099" width="4.44140625" style="48" customWidth="1"/>
    <col min="4100" max="4100" width="6.6640625" style="48" customWidth="1"/>
    <col min="4101" max="4101" width="2" style="48" customWidth="1"/>
    <col min="4102" max="4102" width="13.88671875" style="48" customWidth="1"/>
    <col min="4103" max="4103" width="13.33203125" style="48" customWidth="1"/>
    <col min="4104" max="4342" width="9.109375" style="48"/>
    <col min="4343" max="4343" width="8.88671875" style="48" customWidth="1"/>
    <col min="4344" max="4344" width="17.109375" style="48" customWidth="1"/>
    <col min="4345" max="4345" width="4.33203125" style="48" customWidth="1"/>
    <col min="4346" max="4346" width="7.6640625" style="48" customWidth="1"/>
    <col min="4347" max="4347" width="0.109375" style="48" customWidth="1"/>
    <col min="4348" max="4348" width="35.88671875" style="48" customWidth="1"/>
    <col min="4349" max="4349" width="0.88671875" style="48" customWidth="1"/>
    <col min="4350" max="4350" width="2.109375" style="48" customWidth="1"/>
    <col min="4351" max="4351" width="15.6640625" style="48" customWidth="1"/>
    <col min="4352" max="4352" width="12.109375" style="48" customWidth="1"/>
    <col min="4353" max="4353" width="1.44140625" style="48" customWidth="1"/>
    <col min="4354" max="4354" width="8" style="48" customWidth="1"/>
    <col min="4355" max="4355" width="4.44140625" style="48" customWidth="1"/>
    <col min="4356" max="4356" width="6.6640625" style="48" customWidth="1"/>
    <col min="4357" max="4357" width="2" style="48" customWidth="1"/>
    <col min="4358" max="4358" width="13.88671875" style="48" customWidth="1"/>
    <col min="4359" max="4359" width="13.33203125" style="48" customWidth="1"/>
    <col min="4360" max="4598" width="9.109375" style="48"/>
    <col min="4599" max="4599" width="8.88671875" style="48" customWidth="1"/>
    <col min="4600" max="4600" width="17.109375" style="48" customWidth="1"/>
    <col min="4601" max="4601" width="4.33203125" style="48" customWidth="1"/>
    <col min="4602" max="4602" width="7.6640625" style="48" customWidth="1"/>
    <col min="4603" max="4603" width="0.109375" style="48" customWidth="1"/>
    <col min="4604" max="4604" width="35.88671875" style="48" customWidth="1"/>
    <col min="4605" max="4605" width="0.88671875" style="48" customWidth="1"/>
    <col min="4606" max="4606" width="2.109375" style="48" customWidth="1"/>
    <col min="4607" max="4607" width="15.6640625" style="48" customWidth="1"/>
    <col min="4608" max="4608" width="12.109375" style="48" customWidth="1"/>
    <col min="4609" max="4609" width="1.44140625" style="48" customWidth="1"/>
    <col min="4610" max="4610" width="8" style="48" customWidth="1"/>
    <col min="4611" max="4611" width="4.44140625" style="48" customWidth="1"/>
    <col min="4612" max="4612" width="6.6640625" style="48" customWidth="1"/>
    <col min="4613" max="4613" width="2" style="48" customWidth="1"/>
    <col min="4614" max="4614" width="13.88671875" style="48" customWidth="1"/>
    <col min="4615" max="4615" width="13.33203125" style="48" customWidth="1"/>
    <col min="4616" max="4854" width="9.109375" style="48"/>
    <col min="4855" max="4855" width="8.88671875" style="48" customWidth="1"/>
    <col min="4856" max="4856" width="17.109375" style="48" customWidth="1"/>
    <col min="4857" max="4857" width="4.33203125" style="48" customWidth="1"/>
    <col min="4858" max="4858" width="7.6640625" style="48" customWidth="1"/>
    <col min="4859" max="4859" width="0.109375" style="48" customWidth="1"/>
    <col min="4860" max="4860" width="35.88671875" style="48" customWidth="1"/>
    <col min="4861" max="4861" width="0.88671875" style="48" customWidth="1"/>
    <col min="4862" max="4862" width="2.109375" style="48" customWidth="1"/>
    <col min="4863" max="4863" width="15.6640625" style="48" customWidth="1"/>
    <col min="4864" max="4864" width="12.109375" style="48" customWidth="1"/>
    <col min="4865" max="4865" width="1.44140625" style="48" customWidth="1"/>
    <col min="4866" max="4866" width="8" style="48" customWidth="1"/>
    <col min="4867" max="4867" width="4.44140625" style="48" customWidth="1"/>
    <col min="4868" max="4868" width="6.6640625" style="48" customWidth="1"/>
    <col min="4869" max="4869" width="2" style="48" customWidth="1"/>
    <col min="4870" max="4870" width="13.88671875" style="48" customWidth="1"/>
    <col min="4871" max="4871" width="13.33203125" style="48" customWidth="1"/>
    <col min="4872" max="5110" width="9.109375" style="48"/>
    <col min="5111" max="5111" width="8.88671875" style="48" customWidth="1"/>
    <col min="5112" max="5112" width="17.109375" style="48" customWidth="1"/>
    <col min="5113" max="5113" width="4.33203125" style="48" customWidth="1"/>
    <col min="5114" max="5114" width="7.6640625" style="48" customWidth="1"/>
    <col min="5115" max="5115" width="0.109375" style="48" customWidth="1"/>
    <col min="5116" max="5116" width="35.88671875" style="48" customWidth="1"/>
    <col min="5117" max="5117" width="0.88671875" style="48" customWidth="1"/>
    <col min="5118" max="5118" width="2.109375" style="48" customWidth="1"/>
    <col min="5119" max="5119" width="15.6640625" style="48" customWidth="1"/>
    <col min="5120" max="5120" width="12.109375" style="48" customWidth="1"/>
    <col min="5121" max="5121" width="1.44140625" style="48" customWidth="1"/>
    <col min="5122" max="5122" width="8" style="48" customWidth="1"/>
    <col min="5123" max="5123" width="4.44140625" style="48" customWidth="1"/>
    <col min="5124" max="5124" width="6.6640625" style="48" customWidth="1"/>
    <col min="5125" max="5125" width="2" style="48" customWidth="1"/>
    <col min="5126" max="5126" width="13.88671875" style="48" customWidth="1"/>
    <col min="5127" max="5127" width="13.33203125" style="48" customWidth="1"/>
    <col min="5128" max="5366" width="9.109375" style="48"/>
    <col min="5367" max="5367" width="8.88671875" style="48" customWidth="1"/>
    <col min="5368" max="5368" width="17.109375" style="48" customWidth="1"/>
    <col min="5369" max="5369" width="4.33203125" style="48" customWidth="1"/>
    <col min="5370" max="5370" width="7.6640625" style="48" customWidth="1"/>
    <col min="5371" max="5371" width="0.109375" style="48" customWidth="1"/>
    <col min="5372" max="5372" width="35.88671875" style="48" customWidth="1"/>
    <col min="5373" max="5373" width="0.88671875" style="48" customWidth="1"/>
    <col min="5374" max="5374" width="2.109375" style="48" customWidth="1"/>
    <col min="5375" max="5375" width="15.6640625" style="48" customWidth="1"/>
    <col min="5376" max="5376" width="12.109375" style="48" customWidth="1"/>
    <col min="5377" max="5377" width="1.44140625" style="48" customWidth="1"/>
    <col min="5378" max="5378" width="8" style="48" customWidth="1"/>
    <col min="5379" max="5379" width="4.44140625" style="48" customWidth="1"/>
    <col min="5380" max="5380" width="6.6640625" style="48" customWidth="1"/>
    <col min="5381" max="5381" width="2" style="48" customWidth="1"/>
    <col min="5382" max="5382" width="13.88671875" style="48" customWidth="1"/>
    <col min="5383" max="5383" width="13.33203125" style="48" customWidth="1"/>
    <col min="5384" max="5622" width="9.109375" style="48"/>
    <col min="5623" max="5623" width="8.88671875" style="48" customWidth="1"/>
    <col min="5624" max="5624" width="17.109375" style="48" customWidth="1"/>
    <col min="5625" max="5625" width="4.33203125" style="48" customWidth="1"/>
    <col min="5626" max="5626" width="7.6640625" style="48" customWidth="1"/>
    <col min="5627" max="5627" width="0.109375" style="48" customWidth="1"/>
    <col min="5628" max="5628" width="35.88671875" style="48" customWidth="1"/>
    <col min="5629" max="5629" width="0.88671875" style="48" customWidth="1"/>
    <col min="5630" max="5630" width="2.109375" style="48" customWidth="1"/>
    <col min="5631" max="5631" width="15.6640625" style="48" customWidth="1"/>
    <col min="5632" max="5632" width="12.109375" style="48" customWidth="1"/>
    <col min="5633" max="5633" width="1.44140625" style="48" customWidth="1"/>
    <col min="5634" max="5634" width="8" style="48" customWidth="1"/>
    <col min="5635" max="5635" width="4.44140625" style="48" customWidth="1"/>
    <col min="5636" max="5636" width="6.6640625" style="48" customWidth="1"/>
    <col min="5637" max="5637" width="2" style="48" customWidth="1"/>
    <col min="5638" max="5638" width="13.88671875" style="48" customWidth="1"/>
    <col min="5639" max="5639" width="13.33203125" style="48" customWidth="1"/>
    <col min="5640" max="5878" width="9.109375" style="48"/>
    <col min="5879" max="5879" width="8.88671875" style="48" customWidth="1"/>
    <col min="5880" max="5880" width="17.109375" style="48" customWidth="1"/>
    <col min="5881" max="5881" width="4.33203125" style="48" customWidth="1"/>
    <col min="5882" max="5882" width="7.6640625" style="48" customWidth="1"/>
    <col min="5883" max="5883" width="0.109375" style="48" customWidth="1"/>
    <col min="5884" max="5884" width="35.88671875" style="48" customWidth="1"/>
    <col min="5885" max="5885" width="0.88671875" style="48" customWidth="1"/>
    <col min="5886" max="5886" width="2.109375" style="48" customWidth="1"/>
    <col min="5887" max="5887" width="15.6640625" style="48" customWidth="1"/>
    <col min="5888" max="5888" width="12.109375" style="48" customWidth="1"/>
    <col min="5889" max="5889" width="1.44140625" style="48" customWidth="1"/>
    <col min="5890" max="5890" width="8" style="48" customWidth="1"/>
    <col min="5891" max="5891" width="4.44140625" style="48" customWidth="1"/>
    <col min="5892" max="5892" width="6.6640625" style="48" customWidth="1"/>
    <col min="5893" max="5893" width="2" style="48" customWidth="1"/>
    <col min="5894" max="5894" width="13.88671875" style="48" customWidth="1"/>
    <col min="5895" max="5895" width="13.33203125" style="48" customWidth="1"/>
    <col min="5896" max="6134" width="9.109375" style="48"/>
    <col min="6135" max="6135" width="8.88671875" style="48" customWidth="1"/>
    <col min="6136" max="6136" width="17.109375" style="48" customWidth="1"/>
    <col min="6137" max="6137" width="4.33203125" style="48" customWidth="1"/>
    <col min="6138" max="6138" width="7.6640625" style="48" customWidth="1"/>
    <col min="6139" max="6139" width="0.109375" style="48" customWidth="1"/>
    <col min="6140" max="6140" width="35.88671875" style="48" customWidth="1"/>
    <col min="6141" max="6141" width="0.88671875" style="48" customWidth="1"/>
    <col min="6142" max="6142" width="2.109375" style="48" customWidth="1"/>
    <col min="6143" max="6143" width="15.6640625" style="48" customWidth="1"/>
    <col min="6144" max="6144" width="12.109375" style="48" customWidth="1"/>
    <col min="6145" max="6145" width="1.44140625" style="48" customWidth="1"/>
    <col min="6146" max="6146" width="8" style="48" customWidth="1"/>
    <col min="6147" max="6147" width="4.44140625" style="48" customWidth="1"/>
    <col min="6148" max="6148" width="6.6640625" style="48" customWidth="1"/>
    <col min="6149" max="6149" width="2" style="48" customWidth="1"/>
    <col min="6150" max="6150" width="13.88671875" style="48" customWidth="1"/>
    <col min="6151" max="6151" width="13.33203125" style="48" customWidth="1"/>
    <col min="6152" max="6390" width="9.109375" style="48"/>
    <col min="6391" max="6391" width="8.88671875" style="48" customWidth="1"/>
    <col min="6392" max="6392" width="17.109375" style="48" customWidth="1"/>
    <col min="6393" max="6393" width="4.33203125" style="48" customWidth="1"/>
    <col min="6394" max="6394" width="7.6640625" style="48" customWidth="1"/>
    <col min="6395" max="6395" width="0.109375" style="48" customWidth="1"/>
    <col min="6396" max="6396" width="35.88671875" style="48" customWidth="1"/>
    <col min="6397" max="6397" width="0.88671875" style="48" customWidth="1"/>
    <col min="6398" max="6398" width="2.109375" style="48" customWidth="1"/>
    <col min="6399" max="6399" width="15.6640625" style="48" customWidth="1"/>
    <col min="6400" max="6400" width="12.109375" style="48" customWidth="1"/>
    <col min="6401" max="6401" width="1.44140625" style="48" customWidth="1"/>
    <col min="6402" max="6402" width="8" style="48" customWidth="1"/>
    <col min="6403" max="6403" width="4.44140625" style="48" customWidth="1"/>
    <col min="6404" max="6404" width="6.6640625" style="48" customWidth="1"/>
    <col min="6405" max="6405" width="2" style="48" customWidth="1"/>
    <col min="6406" max="6406" width="13.88671875" style="48" customWidth="1"/>
    <col min="6407" max="6407" width="13.33203125" style="48" customWidth="1"/>
    <col min="6408" max="6646" width="9.109375" style="48"/>
    <col min="6647" max="6647" width="8.88671875" style="48" customWidth="1"/>
    <col min="6648" max="6648" width="17.109375" style="48" customWidth="1"/>
    <col min="6649" max="6649" width="4.33203125" style="48" customWidth="1"/>
    <col min="6650" max="6650" width="7.6640625" style="48" customWidth="1"/>
    <col min="6651" max="6651" width="0.109375" style="48" customWidth="1"/>
    <col min="6652" max="6652" width="35.88671875" style="48" customWidth="1"/>
    <col min="6653" max="6653" width="0.88671875" style="48" customWidth="1"/>
    <col min="6654" max="6654" width="2.109375" style="48" customWidth="1"/>
    <col min="6655" max="6655" width="15.6640625" style="48" customWidth="1"/>
    <col min="6656" max="6656" width="12.109375" style="48" customWidth="1"/>
    <col min="6657" max="6657" width="1.44140625" style="48" customWidth="1"/>
    <col min="6658" max="6658" width="8" style="48" customWidth="1"/>
    <col min="6659" max="6659" width="4.44140625" style="48" customWidth="1"/>
    <col min="6660" max="6660" width="6.6640625" style="48" customWidth="1"/>
    <col min="6661" max="6661" width="2" style="48" customWidth="1"/>
    <col min="6662" max="6662" width="13.88671875" style="48" customWidth="1"/>
    <col min="6663" max="6663" width="13.33203125" style="48" customWidth="1"/>
    <col min="6664" max="6902" width="9.109375" style="48"/>
    <col min="6903" max="6903" width="8.88671875" style="48" customWidth="1"/>
    <col min="6904" max="6904" width="17.109375" style="48" customWidth="1"/>
    <col min="6905" max="6905" width="4.33203125" style="48" customWidth="1"/>
    <col min="6906" max="6906" width="7.6640625" style="48" customWidth="1"/>
    <col min="6907" max="6907" width="0.109375" style="48" customWidth="1"/>
    <col min="6908" max="6908" width="35.88671875" style="48" customWidth="1"/>
    <col min="6909" max="6909" width="0.88671875" style="48" customWidth="1"/>
    <col min="6910" max="6910" width="2.109375" style="48" customWidth="1"/>
    <col min="6911" max="6911" width="15.6640625" style="48" customWidth="1"/>
    <col min="6912" max="6912" width="12.109375" style="48" customWidth="1"/>
    <col min="6913" max="6913" width="1.44140625" style="48" customWidth="1"/>
    <col min="6914" max="6914" width="8" style="48" customWidth="1"/>
    <col min="6915" max="6915" width="4.44140625" style="48" customWidth="1"/>
    <col min="6916" max="6916" width="6.6640625" style="48" customWidth="1"/>
    <col min="6917" max="6917" width="2" style="48" customWidth="1"/>
    <col min="6918" max="6918" width="13.88671875" style="48" customWidth="1"/>
    <col min="6919" max="6919" width="13.33203125" style="48" customWidth="1"/>
    <col min="6920" max="7158" width="9.109375" style="48"/>
    <col min="7159" max="7159" width="8.88671875" style="48" customWidth="1"/>
    <col min="7160" max="7160" width="17.109375" style="48" customWidth="1"/>
    <col min="7161" max="7161" width="4.33203125" style="48" customWidth="1"/>
    <col min="7162" max="7162" width="7.6640625" style="48" customWidth="1"/>
    <col min="7163" max="7163" width="0.109375" style="48" customWidth="1"/>
    <col min="7164" max="7164" width="35.88671875" style="48" customWidth="1"/>
    <col min="7165" max="7165" width="0.88671875" style="48" customWidth="1"/>
    <col min="7166" max="7166" width="2.109375" style="48" customWidth="1"/>
    <col min="7167" max="7167" width="15.6640625" style="48" customWidth="1"/>
    <col min="7168" max="7168" width="12.109375" style="48" customWidth="1"/>
    <col min="7169" max="7169" width="1.44140625" style="48" customWidth="1"/>
    <col min="7170" max="7170" width="8" style="48" customWidth="1"/>
    <col min="7171" max="7171" width="4.44140625" style="48" customWidth="1"/>
    <col min="7172" max="7172" width="6.6640625" style="48" customWidth="1"/>
    <col min="7173" max="7173" width="2" style="48" customWidth="1"/>
    <col min="7174" max="7174" width="13.88671875" style="48" customWidth="1"/>
    <col min="7175" max="7175" width="13.33203125" style="48" customWidth="1"/>
    <col min="7176" max="7414" width="9.109375" style="48"/>
    <col min="7415" max="7415" width="8.88671875" style="48" customWidth="1"/>
    <col min="7416" max="7416" width="17.109375" style="48" customWidth="1"/>
    <col min="7417" max="7417" width="4.33203125" style="48" customWidth="1"/>
    <col min="7418" max="7418" width="7.6640625" style="48" customWidth="1"/>
    <col min="7419" max="7419" width="0.109375" style="48" customWidth="1"/>
    <col min="7420" max="7420" width="35.88671875" style="48" customWidth="1"/>
    <col min="7421" max="7421" width="0.88671875" style="48" customWidth="1"/>
    <col min="7422" max="7422" width="2.109375" style="48" customWidth="1"/>
    <col min="7423" max="7423" width="15.6640625" style="48" customWidth="1"/>
    <col min="7424" max="7424" width="12.109375" style="48" customWidth="1"/>
    <col min="7425" max="7425" width="1.44140625" style="48" customWidth="1"/>
    <col min="7426" max="7426" width="8" style="48" customWidth="1"/>
    <col min="7427" max="7427" width="4.44140625" style="48" customWidth="1"/>
    <col min="7428" max="7428" width="6.6640625" style="48" customWidth="1"/>
    <col min="7429" max="7429" width="2" style="48" customWidth="1"/>
    <col min="7430" max="7430" width="13.88671875" style="48" customWidth="1"/>
    <col min="7431" max="7431" width="13.33203125" style="48" customWidth="1"/>
    <col min="7432" max="7670" width="9.109375" style="48"/>
    <col min="7671" max="7671" width="8.88671875" style="48" customWidth="1"/>
    <col min="7672" max="7672" width="17.109375" style="48" customWidth="1"/>
    <col min="7673" max="7673" width="4.33203125" style="48" customWidth="1"/>
    <col min="7674" max="7674" width="7.6640625" style="48" customWidth="1"/>
    <col min="7675" max="7675" width="0.109375" style="48" customWidth="1"/>
    <col min="7676" max="7676" width="35.88671875" style="48" customWidth="1"/>
    <col min="7677" max="7677" width="0.88671875" style="48" customWidth="1"/>
    <col min="7678" max="7678" width="2.109375" style="48" customWidth="1"/>
    <col min="7679" max="7679" width="15.6640625" style="48" customWidth="1"/>
    <col min="7680" max="7680" width="12.109375" style="48" customWidth="1"/>
    <col min="7681" max="7681" width="1.44140625" style="48" customWidth="1"/>
    <col min="7682" max="7682" width="8" style="48" customWidth="1"/>
    <col min="7683" max="7683" width="4.44140625" style="48" customWidth="1"/>
    <col min="7684" max="7684" width="6.6640625" style="48" customWidth="1"/>
    <col min="7685" max="7685" width="2" style="48" customWidth="1"/>
    <col min="7686" max="7686" width="13.88671875" style="48" customWidth="1"/>
    <col min="7687" max="7687" width="13.33203125" style="48" customWidth="1"/>
    <col min="7688" max="7926" width="9.109375" style="48"/>
    <col min="7927" max="7927" width="8.88671875" style="48" customWidth="1"/>
    <col min="7928" max="7928" width="17.109375" style="48" customWidth="1"/>
    <col min="7929" max="7929" width="4.33203125" style="48" customWidth="1"/>
    <col min="7930" max="7930" width="7.6640625" style="48" customWidth="1"/>
    <col min="7931" max="7931" width="0.109375" style="48" customWidth="1"/>
    <col min="7932" max="7932" width="35.88671875" style="48" customWidth="1"/>
    <col min="7933" max="7933" width="0.88671875" style="48" customWidth="1"/>
    <col min="7934" max="7934" width="2.109375" style="48" customWidth="1"/>
    <col min="7935" max="7935" width="15.6640625" style="48" customWidth="1"/>
    <col min="7936" max="7936" width="12.109375" style="48" customWidth="1"/>
    <col min="7937" max="7937" width="1.44140625" style="48" customWidth="1"/>
    <col min="7938" max="7938" width="8" style="48" customWidth="1"/>
    <col min="7939" max="7939" width="4.44140625" style="48" customWidth="1"/>
    <col min="7940" max="7940" width="6.6640625" style="48" customWidth="1"/>
    <col min="7941" max="7941" width="2" style="48" customWidth="1"/>
    <col min="7942" max="7942" width="13.88671875" style="48" customWidth="1"/>
    <col min="7943" max="7943" width="13.33203125" style="48" customWidth="1"/>
    <col min="7944" max="8182" width="9.109375" style="48"/>
    <col min="8183" max="8183" width="8.88671875" style="48" customWidth="1"/>
    <col min="8184" max="8184" width="17.109375" style="48" customWidth="1"/>
    <col min="8185" max="8185" width="4.33203125" style="48" customWidth="1"/>
    <col min="8186" max="8186" width="7.6640625" style="48" customWidth="1"/>
    <col min="8187" max="8187" width="0.109375" style="48" customWidth="1"/>
    <col min="8188" max="8188" width="35.88671875" style="48" customWidth="1"/>
    <col min="8189" max="8189" width="0.88671875" style="48" customWidth="1"/>
    <col min="8190" max="8190" width="2.109375" style="48" customWidth="1"/>
    <col min="8191" max="8191" width="15.6640625" style="48" customWidth="1"/>
    <col min="8192" max="8192" width="12.109375" style="48" customWidth="1"/>
    <col min="8193" max="8193" width="1.44140625" style="48" customWidth="1"/>
    <col min="8194" max="8194" width="8" style="48" customWidth="1"/>
    <col min="8195" max="8195" width="4.44140625" style="48" customWidth="1"/>
    <col min="8196" max="8196" width="6.6640625" style="48" customWidth="1"/>
    <col min="8197" max="8197" width="2" style="48" customWidth="1"/>
    <col min="8198" max="8198" width="13.88671875" style="48" customWidth="1"/>
    <col min="8199" max="8199" width="13.33203125" style="48" customWidth="1"/>
    <col min="8200" max="8438" width="9.109375" style="48"/>
    <col min="8439" max="8439" width="8.88671875" style="48" customWidth="1"/>
    <col min="8440" max="8440" width="17.109375" style="48" customWidth="1"/>
    <col min="8441" max="8441" width="4.33203125" style="48" customWidth="1"/>
    <col min="8442" max="8442" width="7.6640625" style="48" customWidth="1"/>
    <col min="8443" max="8443" width="0.109375" style="48" customWidth="1"/>
    <col min="8444" max="8444" width="35.88671875" style="48" customWidth="1"/>
    <col min="8445" max="8445" width="0.88671875" style="48" customWidth="1"/>
    <col min="8446" max="8446" width="2.109375" style="48" customWidth="1"/>
    <col min="8447" max="8447" width="15.6640625" style="48" customWidth="1"/>
    <col min="8448" max="8448" width="12.109375" style="48" customWidth="1"/>
    <col min="8449" max="8449" width="1.44140625" style="48" customWidth="1"/>
    <col min="8450" max="8450" width="8" style="48" customWidth="1"/>
    <col min="8451" max="8451" width="4.44140625" style="48" customWidth="1"/>
    <col min="8452" max="8452" width="6.6640625" style="48" customWidth="1"/>
    <col min="8453" max="8453" width="2" style="48" customWidth="1"/>
    <col min="8454" max="8454" width="13.88671875" style="48" customWidth="1"/>
    <col min="8455" max="8455" width="13.33203125" style="48" customWidth="1"/>
    <col min="8456" max="8694" width="9.109375" style="48"/>
    <col min="8695" max="8695" width="8.88671875" style="48" customWidth="1"/>
    <col min="8696" max="8696" width="17.109375" style="48" customWidth="1"/>
    <col min="8697" max="8697" width="4.33203125" style="48" customWidth="1"/>
    <col min="8698" max="8698" width="7.6640625" style="48" customWidth="1"/>
    <col min="8699" max="8699" width="0.109375" style="48" customWidth="1"/>
    <col min="8700" max="8700" width="35.88671875" style="48" customWidth="1"/>
    <col min="8701" max="8701" width="0.88671875" style="48" customWidth="1"/>
    <col min="8702" max="8702" width="2.109375" style="48" customWidth="1"/>
    <col min="8703" max="8703" width="15.6640625" style="48" customWidth="1"/>
    <col min="8704" max="8704" width="12.109375" style="48" customWidth="1"/>
    <col min="8705" max="8705" width="1.44140625" style="48" customWidth="1"/>
    <col min="8706" max="8706" width="8" style="48" customWidth="1"/>
    <col min="8707" max="8707" width="4.44140625" style="48" customWidth="1"/>
    <col min="8708" max="8708" width="6.6640625" style="48" customWidth="1"/>
    <col min="8709" max="8709" width="2" style="48" customWidth="1"/>
    <col min="8710" max="8710" width="13.88671875" style="48" customWidth="1"/>
    <col min="8711" max="8711" width="13.33203125" style="48" customWidth="1"/>
    <col min="8712" max="8950" width="9.109375" style="48"/>
    <col min="8951" max="8951" width="8.88671875" style="48" customWidth="1"/>
    <col min="8952" max="8952" width="17.109375" style="48" customWidth="1"/>
    <col min="8953" max="8953" width="4.33203125" style="48" customWidth="1"/>
    <col min="8954" max="8954" width="7.6640625" style="48" customWidth="1"/>
    <col min="8955" max="8955" width="0.109375" style="48" customWidth="1"/>
    <col min="8956" max="8956" width="35.88671875" style="48" customWidth="1"/>
    <col min="8957" max="8957" width="0.88671875" style="48" customWidth="1"/>
    <col min="8958" max="8958" width="2.109375" style="48" customWidth="1"/>
    <col min="8959" max="8959" width="15.6640625" style="48" customWidth="1"/>
    <col min="8960" max="8960" width="12.109375" style="48" customWidth="1"/>
    <col min="8961" max="8961" width="1.44140625" style="48" customWidth="1"/>
    <col min="8962" max="8962" width="8" style="48" customWidth="1"/>
    <col min="8963" max="8963" width="4.44140625" style="48" customWidth="1"/>
    <col min="8964" max="8964" width="6.6640625" style="48" customWidth="1"/>
    <col min="8965" max="8965" width="2" style="48" customWidth="1"/>
    <col min="8966" max="8966" width="13.88671875" style="48" customWidth="1"/>
    <col min="8967" max="8967" width="13.33203125" style="48" customWidth="1"/>
    <col min="8968" max="9206" width="9.109375" style="48"/>
    <col min="9207" max="9207" width="8.88671875" style="48" customWidth="1"/>
    <col min="9208" max="9208" width="17.109375" style="48" customWidth="1"/>
    <col min="9209" max="9209" width="4.33203125" style="48" customWidth="1"/>
    <col min="9210" max="9210" width="7.6640625" style="48" customWidth="1"/>
    <col min="9211" max="9211" width="0.109375" style="48" customWidth="1"/>
    <col min="9212" max="9212" width="35.88671875" style="48" customWidth="1"/>
    <col min="9213" max="9213" width="0.88671875" style="48" customWidth="1"/>
    <col min="9214" max="9214" width="2.109375" style="48" customWidth="1"/>
    <col min="9215" max="9215" width="15.6640625" style="48" customWidth="1"/>
    <col min="9216" max="9216" width="12.109375" style="48" customWidth="1"/>
    <col min="9217" max="9217" width="1.44140625" style="48" customWidth="1"/>
    <col min="9218" max="9218" width="8" style="48" customWidth="1"/>
    <col min="9219" max="9219" width="4.44140625" style="48" customWidth="1"/>
    <col min="9220" max="9220" width="6.6640625" style="48" customWidth="1"/>
    <col min="9221" max="9221" width="2" style="48" customWidth="1"/>
    <col min="9222" max="9222" width="13.88671875" style="48" customWidth="1"/>
    <col min="9223" max="9223" width="13.33203125" style="48" customWidth="1"/>
    <col min="9224" max="9462" width="9.109375" style="48"/>
    <col min="9463" max="9463" width="8.88671875" style="48" customWidth="1"/>
    <col min="9464" max="9464" width="17.109375" style="48" customWidth="1"/>
    <col min="9465" max="9465" width="4.33203125" style="48" customWidth="1"/>
    <col min="9466" max="9466" width="7.6640625" style="48" customWidth="1"/>
    <col min="9467" max="9467" width="0.109375" style="48" customWidth="1"/>
    <col min="9468" max="9468" width="35.88671875" style="48" customWidth="1"/>
    <col min="9469" max="9469" width="0.88671875" style="48" customWidth="1"/>
    <col min="9470" max="9470" width="2.109375" style="48" customWidth="1"/>
    <col min="9471" max="9471" width="15.6640625" style="48" customWidth="1"/>
    <col min="9472" max="9472" width="12.109375" style="48" customWidth="1"/>
    <col min="9473" max="9473" width="1.44140625" style="48" customWidth="1"/>
    <col min="9474" max="9474" width="8" style="48" customWidth="1"/>
    <col min="9475" max="9475" width="4.44140625" style="48" customWidth="1"/>
    <col min="9476" max="9476" width="6.6640625" style="48" customWidth="1"/>
    <col min="9477" max="9477" width="2" style="48" customWidth="1"/>
    <col min="9478" max="9478" width="13.88671875" style="48" customWidth="1"/>
    <col min="9479" max="9479" width="13.33203125" style="48" customWidth="1"/>
    <col min="9480" max="9718" width="9.109375" style="48"/>
    <col min="9719" max="9719" width="8.88671875" style="48" customWidth="1"/>
    <col min="9720" max="9720" width="17.109375" style="48" customWidth="1"/>
    <col min="9721" max="9721" width="4.33203125" style="48" customWidth="1"/>
    <col min="9722" max="9722" width="7.6640625" style="48" customWidth="1"/>
    <col min="9723" max="9723" width="0.109375" style="48" customWidth="1"/>
    <col min="9724" max="9724" width="35.88671875" style="48" customWidth="1"/>
    <col min="9725" max="9725" width="0.88671875" style="48" customWidth="1"/>
    <col min="9726" max="9726" width="2.109375" style="48" customWidth="1"/>
    <col min="9727" max="9727" width="15.6640625" style="48" customWidth="1"/>
    <col min="9728" max="9728" width="12.109375" style="48" customWidth="1"/>
    <col min="9729" max="9729" width="1.44140625" style="48" customWidth="1"/>
    <col min="9730" max="9730" width="8" style="48" customWidth="1"/>
    <col min="9731" max="9731" width="4.44140625" style="48" customWidth="1"/>
    <col min="9732" max="9732" width="6.6640625" style="48" customWidth="1"/>
    <col min="9733" max="9733" width="2" style="48" customWidth="1"/>
    <col min="9734" max="9734" width="13.88671875" style="48" customWidth="1"/>
    <col min="9735" max="9735" width="13.33203125" style="48" customWidth="1"/>
    <col min="9736" max="9974" width="9.109375" style="48"/>
    <col min="9975" max="9975" width="8.88671875" style="48" customWidth="1"/>
    <col min="9976" max="9976" width="17.109375" style="48" customWidth="1"/>
    <col min="9977" max="9977" width="4.33203125" style="48" customWidth="1"/>
    <col min="9978" max="9978" width="7.6640625" style="48" customWidth="1"/>
    <col min="9979" max="9979" width="0.109375" style="48" customWidth="1"/>
    <col min="9980" max="9980" width="35.88671875" style="48" customWidth="1"/>
    <col min="9981" max="9981" width="0.88671875" style="48" customWidth="1"/>
    <col min="9982" max="9982" width="2.109375" style="48" customWidth="1"/>
    <col min="9983" max="9983" width="15.6640625" style="48" customWidth="1"/>
    <col min="9984" max="9984" width="12.109375" style="48" customWidth="1"/>
    <col min="9985" max="9985" width="1.44140625" style="48" customWidth="1"/>
    <col min="9986" max="9986" width="8" style="48" customWidth="1"/>
    <col min="9987" max="9987" width="4.44140625" style="48" customWidth="1"/>
    <col min="9988" max="9988" width="6.6640625" style="48" customWidth="1"/>
    <col min="9989" max="9989" width="2" style="48" customWidth="1"/>
    <col min="9990" max="9990" width="13.88671875" style="48" customWidth="1"/>
    <col min="9991" max="9991" width="13.33203125" style="48" customWidth="1"/>
    <col min="9992" max="10230" width="9.109375" style="48"/>
    <col min="10231" max="10231" width="8.88671875" style="48" customWidth="1"/>
    <col min="10232" max="10232" width="17.109375" style="48" customWidth="1"/>
    <col min="10233" max="10233" width="4.33203125" style="48" customWidth="1"/>
    <col min="10234" max="10234" width="7.6640625" style="48" customWidth="1"/>
    <col min="10235" max="10235" width="0.109375" style="48" customWidth="1"/>
    <col min="10236" max="10236" width="35.88671875" style="48" customWidth="1"/>
    <col min="10237" max="10237" width="0.88671875" style="48" customWidth="1"/>
    <col min="10238" max="10238" width="2.109375" style="48" customWidth="1"/>
    <col min="10239" max="10239" width="15.6640625" style="48" customWidth="1"/>
    <col min="10240" max="10240" width="12.109375" style="48" customWidth="1"/>
    <col min="10241" max="10241" width="1.44140625" style="48" customWidth="1"/>
    <col min="10242" max="10242" width="8" style="48" customWidth="1"/>
    <col min="10243" max="10243" width="4.44140625" style="48" customWidth="1"/>
    <col min="10244" max="10244" width="6.6640625" style="48" customWidth="1"/>
    <col min="10245" max="10245" width="2" style="48" customWidth="1"/>
    <col min="10246" max="10246" width="13.88671875" style="48" customWidth="1"/>
    <col min="10247" max="10247" width="13.33203125" style="48" customWidth="1"/>
    <col min="10248" max="10486" width="9.109375" style="48"/>
    <col min="10487" max="10487" width="8.88671875" style="48" customWidth="1"/>
    <col min="10488" max="10488" width="17.109375" style="48" customWidth="1"/>
    <col min="10489" max="10489" width="4.33203125" style="48" customWidth="1"/>
    <col min="10490" max="10490" width="7.6640625" style="48" customWidth="1"/>
    <col min="10491" max="10491" width="0.109375" style="48" customWidth="1"/>
    <col min="10492" max="10492" width="35.88671875" style="48" customWidth="1"/>
    <col min="10493" max="10493" width="0.88671875" style="48" customWidth="1"/>
    <col min="10494" max="10494" width="2.109375" style="48" customWidth="1"/>
    <col min="10495" max="10495" width="15.6640625" style="48" customWidth="1"/>
    <col min="10496" max="10496" width="12.109375" style="48" customWidth="1"/>
    <col min="10497" max="10497" width="1.44140625" style="48" customWidth="1"/>
    <col min="10498" max="10498" width="8" style="48" customWidth="1"/>
    <col min="10499" max="10499" width="4.44140625" style="48" customWidth="1"/>
    <col min="10500" max="10500" width="6.6640625" style="48" customWidth="1"/>
    <col min="10501" max="10501" width="2" style="48" customWidth="1"/>
    <col min="10502" max="10502" width="13.88671875" style="48" customWidth="1"/>
    <col min="10503" max="10503" width="13.33203125" style="48" customWidth="1"/>
    <col min="10504" max="10742" width="9.109375" style="48"/>
    <col min="10743" max="10743" width="8.88671875" style="48" customWidth="1"/>
    <col min="10744" max="10744" width="17.109375" style="48" customWidth="1"/>
    <col min="10745" max="10745" width="4.33203125" style="48" customWidth="1"/>
    <col min="10746" max="10746" width="7.6640625" style="48" customWidth="1"/>
    <col min="10747" max="10747" width="0.109375" style="48" customWidth="1"/>
    <col min="10748" max="10748" width="35.88671875" style="48" customWidth="1"/>
    <col min="10749" max="10749" width="0.88671875" style="48" customWidth="1"/>
    <col min="10750" max="10750" width="2.109375" style="48" customWidth="1"/>
    <col min="10751" max="10751" width="15.6640625" style="48" customWidth="1"/>
    <col min="10752" max="10752" width="12.109375" style="48" customWidth="1"/>
    <col min="10753" max="10753" width="1.44140625" style="48" customWidth="1"/>
    <col min="10754" max="10754" width="8" style="48" customWidth="1"/>
    <col min="10755" max="10755" width="4.44140625" style="48" customWidth="1"/>
    <col min="10756" max="10756" width="6.6640625" style="48" customWidth="1"/>
    <col min="10757" max="10757" width="2" style="48" customWidth="1"/>
    <col min="10758" max="10758" width="13.88671875" style="48" customWidth="1"/>
    <col min="10759" max="10759" width="13.33203125" style="48" customWidth="1"/>
    <col min="10760" max="10998" width="9.109375" style="48"/>
    <col min="10999" max="10999" width="8.88671875" style="48" customWidth="1"/>
    <col min="11000" max="11000" width="17.109375" style="48" customWidth="1"/>
    <col min="11001" max="11001" width="4.33203125" style="48" customWidth="1"/>
    <col min="11002" max="11002" width="7.6640625" style="48" customWidth="1"/>
    <col min="11003" max="11003" width="0.109375" style="48" customWidth="1"/>
    <col min="11004" max="11004" width="35.88671875" style="48" customWidth="1"/>
    <col min="11005" max="11005" width="0.88671875" style="48" customWidth="1"/>
    <col min="11006" max="11006" width="2.109375" style="48" customWidth="1"/>
    <col min="11007" max="11007" width="15.6640625" style="48" customWidth="1"/>
    <col min="11008" max="11008" width="12.109375" style="48" customWidth="1"/>
    <col min="11009" max="11009" width="1.44140625" style="48" customWidth="1"/>
    <col min="11010" max="11010" width="8" style="48" customWidth="1"/>
    <col min="11011" max="11011" width="4.44140625" style="48" customWidth="1"/>
    <col min="11012" max="11012" width="6.6640625" style="48" customWidth="1"/>
    <col min="11013" max="11013" width="2" style="48" customWidth="1"/>
    <col min="11014" max="11014" width="13.88671875" style="48" customWidth="1"/>
    <col min="11015" max="11015" width="13.33203125" style="48" customWidth="1"/>
    <col min="11016" max="11254" width="9.109375" style="48"/>
    <col min="11255" max="11255" width="8.88671875" style="48" customWidth="1"/>
    <col min="11256" max="11256" width="17.109375" style="48" customWidth="1"/>
    <col min="11257" max="11257" width="4.33203125" style="48" customWidth="1"/>
    <col min="11258" max="11258" width="7.6640625" style="48" customWidth="1"/>
    <col min="11259" max="11259" width="0.109375" style="48" customWidth="1"/>
    <col min="11260" max="11260" width="35.88671875" style="48" customWidth="1"/>
    <col min="11261" max="11261" width="0.88671875" style="48" customWidth="1"/>
    <col min="11262" max="11262" width="2.109375" style="48" customWidth="1"/>
    <col min="11263" max="11263" width="15.6640625" style="48" customWidth="1"/>
    <col min="11264" max="11264" width="12.109375" style="48" customWidth="1"/>
    <col min="11265" max="11265" width="1.44140625" style="48" customWidth="1"/>
    <col min="11266" max="11266" width="8" style="48" customWidth="1"/>
    <col min="11267" max="11267" width="4.44140625" style="48" customWidth="1"/>
    <col min="11268" max="11268" width="6.6640625" style="48" customWidth="1"/>
    <col min="11269" max="11269" width="2" style="48" customWidth="1"/>
    <col min="11270" max="11270" width="13.88671875" style="48" customWidth="1"/>
    <col min="11271" max="11271" width="13.33203125" style="48" customWidth="1"/>
    <col min="11272" max="11510" width="9.109375" style="48"/>
    <col min="11511" max="11511" width="8.88671875" style="48" customWidth="1"/>
    <col min="11512" max="11512" width="17.109375" style="48" customWidth="1"/>
    <col min="11513" max="11513" width="4.33203125" style="48" customWidth="1"/>
    <col min="11514" max="11514" width="7.6640625" style="48" customWidth="1"/>
    <col min="11515" max="11515" width="0.109375" style="48" customWidth="1"/>
    <col min="11516" max="11516" width="35.88671875" style="48" customWidth="1"/>
    <col min="11517" max="11517" width="0.88671875" style="48" customWidth="1"/>
    <col min="11518" max="11518" width="2.109375" style="48" customWidth="1"/>
    <col min="11519" max="11519" width="15.6640625" style="48" customWidth="1"/>
    <col min="11520" max="11520" width="12.109375" style="48" customWidth="1"/>
    <col min="11521" max="11521" width="1.44140625" style="48" customWidth="1"/>
    <col min="11522" max="11522" width="8" style="48" customWidth="1"/>
    <col min="11523" max="11523" width="4.44140625" style="48" customWidth="1"/>
    <col min="11524" max="11524" width="6.6640625" style="48" customWidth="1"/>
    <col min="11525" max="11525" width="2" style="48" customWidth="1"/>
    <col min="11526" max="11526" width="13.88671875" style="48" customWidth="1"/>
    <col min="11527" max="11527" width="13.33203125" style="48" customWidth="1"/>
    <col min="11528" max="11766" width="9.109375" style="48"/>
    <col min="11767" max="11767" width="8.88671875" style="48" customWidth="1"/>
    <col min="11768" max="11768" width="17.109375" style="48" customWidth="1"/>
    <col min="11769" max="11769" width="4.33203125" style="48" customWidth="1"/>
    <col min="11770" max="11770" width="7.6640625" style="48" customWidth="1"/>
    <col min="11771" max="11771" width="0.109375" style="48" customWidth="1"/>
    <col min="11772" max="11772" width="35.88671875" style="48" customWidth="1"/>
    <col min="11773" max="11773" width="0.88671875" style="48" customWidth="1"/>
    <col min="11774" max="11774" width="2.109375" style="48" customWidth="1"/>
    <col min="11775" max="11775" width="15.6640625" style="48" customWidth="1"/>
    <col min="11776" max="11776" width="12.109375" style="48" customWidth="1"/>
    <col min="11777" max="11777" width="1.44140625" style="48" customWidth="1"/>
    <col min="11778" max="11778" width="8" style="48" customWidth="1"/>
    <col min="11779" max="11779" width="4.44140625" style="48" customWidth="1"/>
    <col min="11780" max="11780" width="6.6640625" style="48" customWidth="1"/>
    <col min="11781" max="11781" width="2" style="48" customWidth="1"/>
    <col min="11782" max="11782" width="13.88671875" style="48" customWidth="1"/>
    <col min="11783" max="11783" width="13.33203125" style="48" customWidth="1"/>
    <col min="11784" max="12022" width="9.109375" style="48"/>
    <col min="12023" max="12023" width="8.88671875" style="48" customWidth="1"/>
    <col min="12024" max="12024" width="17.109375" style="48" customWidth="1"/>
    <col min="12025" max="12025" width="4.33203125" style="48" customWidth="1"/>
    <col min="12026" max="12026" width="7.6640625" style="48" customWidth="1"/>
    <col min="12027" max="12027" width="0.109375" style="48" customWidth="1"/>
    <col min="12028" max="12028" width="35.88671875" style="48" customWidth="1"/>
    <col min="12029" max="12029" width="0.88671875" style="48" customWidth="1"/>
    <col min="12030" max="12030" width="2.109375" style="48" customWidth="1"/>
    <col min="12031" max="12031" width="15.6640625" style="48" customWidth="1"/>
    <col min="12032" max="12032" width="12.109375" style="48" customWidth="1"/>
    <col min="12033" max="12033" width="1.44140625" style="48" customWidth="1"/>
    <col min="12034" max="12034" width="8" style="48" customWidth="1"/>
    <col min="12035" max="12035" width="4.44140625" style="48" customWidth="1"/>
    <col min="12036" max="12036" width="6.6640625" style="48" customWidth="1"/>
    <col min="12037" max="12037" width="2" style="48" customWidth="1"/>
    <col min="12038" max="12038" width="13.88671875" style="48" customWidth="1"/>
    <col min="12039" max="12039" width="13.33203125" style="48" customWidth="1"/>
    <col min="12040" max="12278" width="9.109375" style="48"/>
    <col min="12279" max="12279" width="8.88671875" style="48" customWidth="1"/>
    <col min="12280" max="12280" width="17.109375" style="48" customWidth="1"/>
    <col min="12281" max="12281" width="4.33203125" style="48" customWidth="1"/>
    <col min="12282" max="12282" width="7.6640625" style="48" customWidth="1"/>
    <col min="12283" max="12283" width="0.109375" style="48" customWidth="1"/>
    <col min="12284" max="12284" width="35.88671875" style="48" customWidth="1"/>
    <col min="12285" max="12285" width="0.88671875" style="48" customWidth="1"/>
    <col min="12286" max="12286" width="2.109375" style="48" customWidth="1"/>
    <col min="12287" max="12287" width="15.6640625" style="48" customWidth="1"/>
    <col min="12288" max="12288" width="12.109375" style="48" customWidth="1"/>
    <col min="12289" max="12289" width="1.44140625" style="48" customWidth="1"/>
    <col min="12290" max="12290" width="8" style="48" customWidth="1"/>
    <col min="12291" max="12291" width="4.44140625" style="48" customWidth="1"/>
    <col min="12292" max="12292" width="6.6640625" style="48" customWidth="1"/>
    <col min="12293" max="12293" width="2" style="48" customWidth="1"/>
    <col min="12294" max="12294" width="13.88671875" style="48" customWidth="1"/>
    <col min="12295" max="12295" width="13.33203125" style="48" customWidth="1"/>
    <col min="12296" max="12534" width="9.109375" style="48"/>
    <col min="12535" max="12535" width="8.88671875" style="48" customWidth="1"/>
    <col min="12536" max="12536" width="17.109375" style="48" customWidth="1"/>
    <col min="12537" max="12537" width="4.33203125" style="48" customWidth="1"/>
    <col min="12538" max="12538" width="7.6640625" style="48" customWidth="1"/>
    <col min="12539" max="12539" width="0.109375" style="48" customWidth="1"/>
    <col min="12540" max="12540" width="35.88671875" style="48" customWidth="1"/>
    <col min="12541" max="12541" width="0.88671875" style="48" customWidth="1"/>
    <col min="12542" max="12542" width="2.109375" style="48" customWidth="1"/>
    <col min="12543" max="12543" width="15.6640625" style="48" customWidth="1"/>
    <col min="12544" max="12544" width="12.109375" style="48" customWidth="1"/>
    <col min="12545" max="12545" width="1.44140625" style="48" customWidth="1"/>
    <col min="12546" max="12546" width="8" style="48" customWidth="1"/>
    <col min="12547" max="12547" width="4.44140625" style="48" customWidth="1"/>
    <col min="12548" max="12548" width="6.6640625" style="48" customWidth="1"/>
    <col min="12549" max="12549" width="2" style="48" customWidth="1"/>
    <col min="12550" max="12550" width="13.88671875" style="48" customWidth="1"/>
    <col min="12551" max="12551" width="13.33203125" style="48" customWidth="1"/>
    <col min="12552" max="12790" width="9.109375" style="48"/>
    <col min="12791" max="12791" width="8.88671875" style="48" customWidth="1"/>
    <col min="12792" max="12792" width="17.109375" style="48" customWidth="1"/>
    <col min="12793" max="12793" width="4.33203125" style="48" customWidth="1"/>
    <col min="12794" max="12794" width="7.6640625" style="48" customWidth="1"/>
    <col min="12795" max="12795" width="0.109375" style="48" customWidth="1"/>
    <col min="12796" max="12796" width="35.88671875" style="48" customWidth="1"/>
    <col min="12797" max="12797" width="0.88671875" style="48" customWidth="1"/>
    <col min="12798" max="12798" width="2.109375" style="48" customWidth="1"/>
    <col min="12799" max="12799" width="15.6640625" style="48" customWidth="1"/>
    <col min="12800" max="12800" width="12.109375" style="48" customWidth="1"/>
    <col min="12801" max="12801" width="1.44140625" style="48" customWidth="1"/>
    <col min="12802" max="12802" width="8" style="48" customWidth="1"/>
    <col min="12803" max="12803" width="4.44140625" style="48" customWidth="1"/>
    <col min="12804" max="12804" width="6.6640625" style="48" customWidth="1"/>
    <col min="12805" max="12805" width="2" style="48" customWidth="1"/>
    <col min="12806" max="12806" width="13.88671875" style="48" customWidth="1"/>
    <col min="12807" max="12807" width="13.33203125" style="48" customWidth="1"/>
    <col min="12808" max="13046" width="9.109375" style="48"/>
    <col min="13047" max="13047" width="8.88671875" style="48" customWidth="1"/>
    <col min="13048" max="13048" width="17.109375" style="48" customWidth="1"/>
    <col min="13049" max="13049" width="4.33203125" style="48" customWidth="1"/>
    <col min="13050" max="13050" width="7.6640625" style="48" customWidth="1"/>
    <col min="13051" max="13051" width="0.109375" style="48" customWidth="1"/>
    <col min="13052" max="13052" width="35.88671875" style="48" customWidth="1"/>
    <col min="13053" max="13053" width="0.88671875" style="48" customWidth="1"/>
    <col min="13054" max="13054" width="2.109375" style="48" customWidth="1"/>
    <col min="13055" max="13055" width="15.6640625" style="48" customWidth="1"/>
    <col min="13056" max="13056" width="12.109375" style="48" customWidth="1"/>
    <col min="13057" max="13057" width="1.44140625" style="48" customWidth="1"/>
    <col min="13058" max="13058" width="8" style="48" customWidth="1"/>
    <col min="13059" max="13059" width="4.44140625" style="48" customWidth="1"/>
    <col min="13060" max="13060" width="6.6640625" style="48" customWidth="1"/>
    <col min="13061" max="13061" width="2" style="48" customWidth="1"/>
    <col min="13062" max="13062" width="13.88671875" style="48" customWidth="1"/>
    <col min="13063" max="13063" width="13.33203125" style="48" customWidth="1"/>
    <col min="13064" max="13302" width="9.109375" style="48"/>
    <col min="13303" max="13303" width="8.88671875" style="48" customWidth="1"/>
    <col min="13304" max="13304" width="17.109375" style="48" customWidth="1"/>
    <col min="13305" max="13305" width="4.33203125" style="48" customWidth="1"/>
    <col min="13306" max="13306" width="7.6640625" style="48" customWidth="1"/>
    <col min="13307" max="13307" width="0.109375" style="48" customWidth="1"/>
    <col min="13308" max="13308" width="35.88671875" style="48" customWidth="1"/>
    <col min="13309" max="13309" width="0.88671875" style="48" customWidth="1"/>
    <col min="13310" max="13310" width="2.109375" style="48" customWidth="1"/>
    <col min="13311" max="13311" width="15.6640625" style="48" customWidth="1"/>
    <col min="13312" max="13312" width="12.109375" style="48" customWidth="1"/>
    <col min="13313" max="13313" width="1.44140625" style="48" customWidth="1"/>
    <col min="13314" max="13314" width="8" style="48" customWidth="1"/>
    <col min="13315" max="13315" width="4.44140625" style="48" customWidth="1"/>
    <col min="13316" max="13316" width="6.6640625" style="48" customWidth="1"/>
    <col min="13317" max="13317" width="2" style="48" customWidth="1"/>
    <col min="13318" max="13318" width="13.88671875" style="48" customWidth="1"/>
    <col min="13319" max="13319" width="13.33203125" style="48" customWidth="1"/>
    <col min="13320" max="13558" width="9.109375" style="48"/>
    <col min="13559" max="13559" width="8.88671875" style="48" customWidth="1"/>
    <col min="13560" max="13560" width="17.109375" style="48" customWidth="1"/>
    <col min="13561" max="13561" width="4.33203125" style="48" customWidth="1"/>
    <col min="13562" max="13562" width="7.6640625" style="48" customWidth="1"/>
    <col min="13563" max="13563" width="0.109375" style="48" customWidth="1"/>
    <col min="13564" max="13564" width="35.88671875" style="48" customWidth="1"/>
    <col min="13565" max="13565" width="0.88671875" style="48" customWidth="1"/>
    <col min="13566" max="13566" width="2.109375" style="48" customWidth="1"/>
    <col min="13567" max="13567" width="15.6640625" style="48" customWidth="1"/>
    <col min="13568" max="13568" width="12.109375" style="48" customWidth="1"/>
    <col min="13569" max="13569" width="1.44140625" style="48" customWidth="1"/>
    <col min="13570" max="13570" width="8" style="48" customWidth="1"/>
    <col min="13571" max="13571" width="4.44140625" style="48" customWidth="1"/>
    <col min="13572" max="13572" width="6.6640625" style="48" customWidth="1"/>
    <col min="13573" max="13573" width="2" style="48" customWidth="1"/>
    <col min="13574" max="13574" width="13.88671875" style="48" customWidth="1"/>
    <col min="13575" max="13575" width="13.33203125" style="48" customWidth="1"/>
    <col min="13576" max="13814" width="9.109375" style="48"/>
    <col min="13815" max="13815" width="8.88671875" style="48" customWidth="1"/>
    <col min="13816" max="13816" width="17.109375" style="48" customWidth="1"/>
    <col min="13817" max="13817" width="4.33203125" style="48" customWidth="1"/>
    <col min="13818" max="13818" width="7.6640625" style="48" customWidth="1"/>
    <col min="13819" max="13819" width="0.109375" style="48" customWidth="1"/>
    <col min="13820" max="13820" width="35.88671875" style="48" customWidth="1"/>
    <col min="13821" max="13821" width="0.88671875" style="48" customWidth="1"/>
    <col min="13822" max="13822" width="2.109375" style="48" customWidth="1"/>
    <col min="13823" max="13823" width="15.6640625" style="48" customWidth="1"/>
    <col min="13824" max="13824" width="12.109375" style="48" customWidth="1"/>
    <col min="13825" max="13825" width="1.44140625" style="48" customWidth="1"/>
    <col min="13826" max="13826" width="8" style="48" customWidth="1"/>
    <col min="13827" max="13827" width="4.44140625" style="48" customWidth="1"/>
    <col min="13828" max="13828" width="6.6640625" style="48" customWidth="1"/>
    <col min="13829" max="13829" width="2" style="48" customWidth="1"/>
    <col min="13830" max="13830" width="13.88671875" style="48" customWidth="1"/>
    <col min="13831" max="13831" width="13.33203125" style="48" customWidth="1"/>
    <col min="13832" max="14070" width="9.109375" style="48"/>
    <col min="14071" max="14071" width="8.88671875" style="48" customWidth="1"/>
    <col min="14072" max="14072" width="17.109375" style="48" customWidth="1"/>
    <col min="14073" max="14073" width="4.33203125" style="48" customWidth="1"/>
    <col min="14074" max="14074" width="7.6640625" style="48" customWidth="1"/>
    <col min="14075" max="14075" width="0.109375" style="48" customWidth="1"/>
    <col min="14076" max="14076" width="35.88671875" style="48" customWidth="1"/>
    <col min="14077" max="14077" width="0.88671875" style="48" customWidth="1"/>
    <col min="14078" max="14078" width="2.109375" style="48" customWidth="1"/>
    <col min="14079" max="14079" width="15.6640625" style="48" customWidth="1"/>
    <col min="14080" max="14080" width="12.109375" style="48" customWidth="1"/>
    <col min="14081" max="14081" width="1.44140625" style="48" customWidth="1"/>
    <col min="14082" max="14082" width="8" style="48" customWidth="1"/>
    <col min="14083" max="14083" width="4.44140625" style="48" customWidth="1"/>
    <col min="14084" max="14084" width="6.6640625" style="48" customWidth="1"/>
    <col min="14085" max="14085" width="2" style="48" customWidth="1"/>
    <col min="14086" max="14086" width="13.88671875" style="48" customWidth="1"/>
    <col min="14087" max="14087" width="13.33203125" style="48" customWidth="1"/>
    <col min="14088" max="14326" width="9.109375" style="48"/>
    <col min="14327" max="14327" width="8.88671875" style="48" customWidth="1"/>
    <col min="14328" max="14328" width="17.109375" style="48" customWidth="1"/>
    <col min="14329" max="14329" width="4.33203125" style="48" customWidth="1"/>
    <col min="14330" max="14330" width="7.6640625" style="48" customWidth="1"/>
    <col min="14331" max="14331" width="0.109375" style="48" customWidth="1"/>
    <col min="14332" max="14332" width="35.88671875" style="48" customWidth="1"/>
    <col min="14333" max="14333" width="0.88671875" style="48" customWidth="1"/>
    <col min="14334" max="14334" width="2.109375" style="48" customWidth="1"/>
    <col min="14335" max="14335" width="15.6640625" style="48" customWidth="1"/>
    <col min="14336" max="14336" width="12.109375" style="48" customWidth="1"/>
    <col min="14337" max="14337" width="1.44140625" style="48" customWidth="1"/>
    <col min="14338" max="14338" width="8" style="48" customWidth="1"/>
    <col min="14339" max="14339" width="4.44140625" style="48" customWidth="1"/>
    <col min="14340" max="14340" width="6.6640625" style="48" customWidth="1"/>
    <col min="14341" max="14341" width="2" style="48" customWidth="1"/>
    <col min="14342" max="14342" width="13.88671875" style="48" customWidth="1"/>
    <col min="14343" max="14343" width="13.33203125" style="48" customWidth="1"/>
    <col min="14344" max="14582" width="9.109375" style="48"/>
    <col min="14583" max="14583" width="8.88671875" style="48" customWidth="1"/>
    <col min="14584" max="14584" width="17.109375" style="48" customWidth="1"/>
    <col min="14585" max="14585" width="4.33203125" style="48" customWidth="1"/>
    <col min="14586" max="14586" width="7.6640625" style="48" customWidth="1"/>
    <col min="14587" max="14587" width="0.109375" style="48" customWidth="1"/>
    <col min="14588" max="14588" width="35.88671875" style="48" customWidth="1"/>
    <col min="14589" max="14589" width="0.88671875" style="48" customWidth="1"/>
    <col min="14590" max="14590" width="2.109375" style="48" customWidth="1"/>
    <col min="14591" max="14591" width="15.6640625" style="48" customWidth="1"/>
    <col min="14592" max="14592" width="12.109375" style="48" customWidth="1"/>
    <col min="14593" max="14593" width="1.44140625" style="48" customWidth="1"/>
    <col min="14594" max="14594" width="8" style="48" customWidth="1"/>
    <col min="14595" max="14595" width="4.44140625" style="48" customWidth="1"/>
    <col min="14596" max="14596" width="6.6640625" style="48" customWidth="1"/>
    <col min="14597" max="14597" width="2" style="48" customWidth="1"/>
    <col min="14598" max="14598" width="13.88671875" style="48" customWidth="1"/>
    <col min="14599" max="14599" width="13.33203125" style="48" customWidth="1"/>
    <col min="14600" max="14838" width="9.109375" style="48"/>
    <col min="14839" max="14839" width="8.88671875" style="48" customWidth="1"/>
    <col min="14840" max="14840" width="17.109375" style="48" customWidth="1"/>
    <col min="14841" max="14841" width="4.33203125" style="48" customWidth="1"/>
    <col min="14842" max="14842" width="7.6640625" style="48" customWidth="1"/>
    <col min="14843" max="14843" width="0.109375" style="48" customWidth="1"/>
    <col min="14844" max="14844" width="35.88671875" style="48" customWidth="1"/>
    <col min="14845" max="14845" width="0.88671875" style="48" customWidth="1"/>
    <col min="14846" max="14846" width="2.109375" style="48" customWidth="1"/>
    <col min="14847" max="14847" width="15.6640625" style="48" customWidth="1"/>
    <col min="14848" max="14848" width="12.109375" style="48" customWidth="1"/>
    <col min="14849" max="14849" width="1.44140625" style="48" customWidth="1"/>
    <col min="14850" max="14850" width="8" style="48" customWidth="1"/>
    <col min="14851" max="14851" width="4.44140625" style="48" customWidth="1"/>
    <col min="14852" max="14852" width="6.6640625" style="48" customWidth="1"/>
    <col min="14853" max="14853" width="2" style="48" customWidth="1"/>
    <col min="14854" max="14854" width="13.88671875" style="48" customWidth="1"/>
    <col min="14855" max="14855" width="13.33203125" style="48" customWidth="1"/>
    <col min="14856" max="15094" width="9.109375" style="48"/>
    <col min="15095" max="15095" width="8.88671875" style="48" customWidth="1"/>
    <col min="15096" max="15096" width="17.109375" style="48" customWidth="1"/>
    <col min="15097" max="15097" width="4.33203125" style="48" customWidth="1"/>
    <col min="15098" max="15098" width="7.6640625" style="48" customWidth="1"/>
    <col min="15099" max="15099" width="0.109375" style="48" customWidth="1"/>
    <col min="15100" max="15100" width="35.88671875" style="48" customWidth="1"/>
    <col min="15101" max="15101" width="0.88671875" style="48" customWidth="1"/>
    <col min="15102" max="15102" width="2.109375" style="48" customWidth="1"/>
    <col min="15103" max="15103" width="15.6640625" style="48" customWidth="1"/>
    <col min="15104" max="15104" width="12.109375" style="48" customWidth="1"/>
    <col min="15105" max="15105" width="1.44140625" style="48" customWidth="1"/>
    <col min="15106" max="15106" width="8" style="48" customWidth="1"/>
    <col min="15107" max="15107" width="4.44140625" style="48" customWidth="1"/>
    <col min="15108" max="15108" width="6.6640625" style="48" customWidth="1"/>
    <col min="15109" max="15109" width="2" style="48" customWidth="1"/>
    <col min="15110" max="15110" width="13.88671875" style="48" customWidth="1"/>
    <col min="15111" max="15111" width="13.33203125" style="48" customWidth="1"/>
    <col min="15112" max="15350" width="9.109375" style="48"/>
    <col min="15351" max="15351" width="8.88671875" style="48" customWidth="1"/>
    <col min="15352" max="15352" width="17.109375" style="48" customWidth="1"/>
    <col min="15353" max="15353" width="4.33203125" style="48" customWidth="1"/>
    <col min="15354" max="15354" width="7.6640625" style="48" customWidth="1"/>
    <col min="15355" max="15355" width="0.109375" style="48" customWidth="1"/>
    <col min="15356" max="15356" width="35.88671875" style="48" customWidth="1"/>
    <col min="15357" max="15357" width="0.88671875" style="48" customWidth="1"/>
    <col min="15358" max="15358" width="2.109375" style="48" customWidth="1"/>
    <col min="15359" max="15359" width="15.6640625" style="48" customWidth="1"/>
    <col min="15360" max="15360" width="12.109375" style="48" customWidth="1"/>
    <col min="15361" max="15361" width="1.44140625" style="48" customWidth="1"/>
    <col min="15362" max="15362" width="8" style="48" customWidth="1"/>
    <col min="15363" max="15363" width="4.44140625" style="48" customWidth="1"/>
    <col min="15364" max="15364" width="6.6640625" style="48" customWidth="1"/>
    <col min="15365" max="15365" width="2" style="48" customWidth="1"/>
    <col min="15366" max="15366" width="13.88671875" style="48" customWidth="1"/>
    <col min="15367" max="15367" width="13.33203125" style="48" customWidth="1"/>
    <col min="15368" max="15606" width="9.109375" style="48"/>
    <col min="15607" max="15607" width="8.88671875" style="48" customWidth="1"/>
    <col min="15608" max="15608" width="17.109375" style="48" customWidth="1"/>
    <col min="15609" max="15609" width="4.33203125" style="48" customWidth="1"/>
    <col min="15610" max="15610" width="7.6640625" style="48" customWidth="1"/>
    <col min="15611" max="15611" width="0.109375" style="48" customWidth="1"/>
    <col min="15612" max="15612" width="35.88671875" style="48" customWidth="1"/>
    <col min="15613" max="15613" width="0.88671875" style="48" customWidth="1"/>
    <col min="15614" max="15614" width="2.109375" style="48" customWidth="1"/>
    <col min="15615" max="15615" width="15.6640625" style="48" customWidth="1"/>
    <col min="15616" max="15616" width="12.109375" style="48" customWidth="1"/>
    <col min="15617" max="15617" width="1.44140625" style="48" customWidth="1"/>
    <col min="15618" max="15618" width="8" style="48" customWidth="1"/>
    <col min="15619" max="15619" width="4.44140625" style="48" customWidth="1"/>
    <col min="15620" max="15620" width="6.6640625" style="48" customWidth="1"/>
    <col min="15621" max="15621" width="2" style="48" customWidth="1"/>
    <col min="15622" max="15622" width="13.88671875" style="48" customWidth="1"/>
    <col min="15623" max="15623" width="13.33203125" style="48" customWidth="1"/>
    <col min="15624" max="15862" width="9.109375" style="48"/>
    <col min="15863" max="15863" width="8.88671875" style="48" customWidth="1"/>
    <col min="15864" max="15864" width="17.109375" style="48" customWidth="1"/>
    <col min="15865" max="15865" width="4.33203125" style="48" customWidth="1"/>
    <col min="15866" max="15866" width="7.6640625" style="48" customWidth="1"/>
    <col min="15867" max="15867" width="0.109375" style="48" customWidth="1"/>
    <col min="15868" max="15868" width="35.88671875" style="48" customWidth="1"/>
    <col min="15869" max="15869" width="0.88671875" style="48" customWidth="1"/>
    <col min="15870" max="15870" width="2.109375" style="48" customWidth="1"/>
    <col min="15871" max="15871" width="15.6640625" style="48" customWidth="1"/>
    <col min="15872" max="15872" width="12.109375" style="48" customWidth="1"/>
    <col min="15873" max="15873" width="1.44140625" style="48" customWidth="1"/>
    <col min="15874" max="15874" width="8" style="48" customWidth="1"/>
    <col min="15875" max="15875" width="4.44140625" style="48" customWidth="1"/>
    <col min="15876" max="15876" width="6.6640625" style="48" customWidth="1"/>
    <col min="15877" max="15877" width="2" style="48" customWidth="1"/>
    <col min="15878" max="15878" width="13.88671875" style="48" customWidth="1"/>
    <col min="15879" max="15879" width="13.33203125" style="48" customWidth="1"/>
    <col min="15880" max="16118" width="9.109375" style="48"/>
    <col min="16119" max="16119" width="8.88671875" style="48" customWidth="1"/>
    <col min="16120" max="16120" width="17.109375" style="48" customWidth="1"/>
    <col min="16121" max="16121" width="4.33203125" style="48" customWidth="1"/>
    <col min="16122" max="16122" width="7.6640625" style="48" customWidth="1"/>
    <col min="16123" max="16123" width="0.109375" style="48" customWidth="1"/>
    <col min="16124" max="16124" width="35.88671875" style="48" customWidth="1"/>
    <col min="16125" max="16125" width="0.88671875" style="48" customWidth="1"/>
    <col min="16126" max="16126" width="2.109375" style="48" customWidth="1"/>
    <col min="16127" max="16127" width="15.6640625" style="48" customWidth="1"/>
    <col min="16128" max="16128" width="12.109375" style="48" customWidth="1"/>
    <col min="16129" max="16129" width="1.44140625" style="48" customWidth="1"/>
    <col min="16130" max="16130" width="8" style="48" customWidth="1"/>
    <col min="16131" max="16131" width="4.44140625" style="48" customWidth="1"/>
    <col min="16132" max="16132" width="6.6640625" style="48" customWidth="1"/>
    <col min="16133" max="16133" width="2" style="48" customWidth="1"/>
    <col min="16134" max="16134" width="13.88671875" style="48" customWidth="1"/>
    <col min="16135" max="16135" width="13.33203125" style="48" customWidth="1"/>
    <col min="16136" max="16384" width="9.109375" style="48"/>
  </cols>
  <sheetData>
    <row r="1" spans="1:16" ht="18">
      <c r="A1" s="218" t="s">
        <v>707</v>
      </c>
      <c r="B1" s="219"/>
      <c r="C1" s="219"/>
      <c r="D1" s="220"/>
      <c r="E1" s="220"/>
      <c r="F1" s="220"/>
      <c r="G1" s="220"/>
      <c r="H1" s="220"/>
    </row>
    <row r="2" spans="1:16" ht="18">
      <c r="A2" s="46"/>
      <c r="B2" s="47"/>
      <c r="C2" s="47"/>
    </row>
    <row r="3" spans="1:16" ht="25.5" customHeight="1">
      <c r="A3" s="223" t="s">
        <v>578</v>
      </c>
      <c r="B3" s="223"/>
      <c r="C3" s="222" t="s">
        <v>412</v>
      </c>
      <c r="D3" s="222"/>
      <c r="E3" s="222"/>
      <c r="F3" s="222"/>
      <c r="G3" s="222"/>
      <c r="L3" s="49"/>
    </row>
    <row r="4" spans="1:16" s="2" customFormat="1" ht="34.950000000000003" customHeight="1">
      <c r="A4" s="209" t="s">
        <v>580</v>
      </c>
      <c r="B4" s="209"/>
      <c r="C4" s="209"/>
      <c r="D4" s="209"/>
      <c r="E4" s="209"/>
      <c r="F4" s="209"/>
      <c r="G4" s="209"/>
    </row>
    <row r="5" spans="1:16" s="2" customFormat="1" ht="34.950000000000003" customHeight="1">
      <c r="A5" s="209" t="s">
        <v>581</v>
      </c>
      <c r="B5" s="209"/>
      <c r="C5" s="209"/>
      <c r="D5" s="209"/>
      <c r="E5" s="209"/>
      <c r="F5" s="209"/>
      <c r="G5" s="209"/>
    </row>
    <row r="6" spans="1:16" ht="20.100000000000001" customHeight="1">
      <c r="B6" s="227"/>
      <c r="C6" s="227"/>
      <c r="D6" s="228"/>
      <c r="E6" s="228"/>
    </row>
    <row r="7" spans="1:16" ht="20.100000000000001" customHeight="1">
      <c r="A7" s="54" t="s">
        <v>413</v>
      </c>
      <c r="B7" s="54" t="s">
        <v>414</v>
      </c>
      <c r="C7" s="54" t="s">
        <v>5</v>
      </c>
      <c r="D7" s="54" t="s">
        <v>415</v>
      </c>
      <c r="E7" s="54" t="s">
        <v>416</v>
      </c>
      <c r="F7" s="90" t="s">
        <v>355</v>
      </c>
      <c r="G7" s="90" t="s">
        <v>29</v>
      </c>
    </row>
    <row r="8" spans="1:16">
      <c r="A8" s="158" t="s">
        <v>33</v>
      </c>
      <c r="B8" s="159"/>
      <c r="C8" s="160" t="s">
        <v>592</v>
      </c>
      <c r="D8" s="165" t="s">
        <v>32</v>
      </c>
      <c r="E8" s="165" t="s">
        <v>32</v>
      </c>
      <c r="F8" s="165" t="s">
        <v>32</v>
      </c>
      <c r="G8" s="165" t="s">
        <v>32</v>
      </c>
    </row>
    <row r="9" spans="1:16">
      <c r="A9" s="158" t="s">
        <v>36</v>
      </c>
      <c r="B9" s="159"/>
      <c r="C9" s="160" t="s">
        <v>593</v>
      </c>
      <c r="D9" s="165" t="s">
        <v>32</v>
      </c>
      <c r="E9" s="165" t="s">
        <v>32</v>
      </c>
      <c r="F9" s="165" t="s">
        <v>32</v>
      </c>
      <c r="G9" s="165" t="s">
        <v>32</v>
      </c>
    </row>
    <row r="10" spans="1:16" ht="27.6">
      <c r="A10" s="161" t="s">
        <v>594</v>
      </c>
      <c r="B10" s="162"/>
      <c r="C10" s="163" t="s">
        <v>595</v>
      </c>
      <c r="D10" s="165" t="s">
        <v>32</v>
      </c>
      <c r="E10" s="165" t="s">
        <v>32</v>
      </c>
      <c r="F10" s="165" t="s">
        <v>32</v>
      </c>
      <c r="G10" s="165" t="s">
        <v>32</v>
      </c>
    </row>
    <row r="11" spans="1:16" ht="27.6">
      <c r="A11" s="57" t="s">
        <v>417</v>
      </c>
      <c r="B11" s="58" t="s">
        <v>622</v>
      </c>
      <c r="C11" s="59" t="s">
        <v>623</v>
      </c>
      <c r="D11" s="58" t="s">
        <v>38</v>
      </c>
      <c r="E11" s="76">
        <v>0.24099999999999999</v>
      </c>
      <c r="F11" s="99"/>
      <c r="G11" s="157">
        <f>ROUND(E11*F11,2)</f>
        <v>0</v>
      </c>
      <c r="I11" s="2"/>
      <c r="J11" s="79"/>
      <c r="L11" s="221"/>
      <c r="M11" s="222"/>
      <c r="N11" s="222"/>
      <c r="O11" s="222"/>
      <c r="P11" s="222"/>
    </row>
    <row r="12" spans="1:16" ht="27.6">
      <c r="A12" s="60" t="s">
        <v>418</v>
      </c>
      <c r="B12" s="61" t="s">
        <v>624</v>
      </c>
      <c r="C12" s="62" t="s">
        <v>674</v>
      </c>
      <c r="D12" s="61" t="s">
        <v>419</v>
      </c>
      <c r="E12" s="77">
        <v>443.52</v>
      </c>
      <c r="F12" s="100"/>
      <c r="G12" s="53">
        <f t="shared" ref="G12:G61" si="0">ROUND(E12*F12,2)</f>
        <v>0</v>
      </c>
      <c r="I12" s="2"/>
      <c r="J12" s="79"/>
      <c r="L12" s="221"/>
      <c r="M12" s="222"/>
      <c r="N12" s="222"/>
      <c r="O12" s="222"/>
      <c r="P12" s="222"/>
    </row>
    <row r="13" spans="1:16" ht="41.4">
      <c r="A13" s="60" t="s">
        <v>420</v>
      </c>
      <c r="B13" s="61" t="s">
        <v>625</v>
      </c>
      <c r="C13" s="62" t="s">
        <v>675</v>
      </c>
      <c r="D13" s="61" t="s">
        <v>419</v>
      </c>
      <c r="E13" s="77">
        <v>110.88</v>
      </c>
      <c r="F13" s="100"/>
      <c r="G13" s="53">
        <f t="shared" si="0"/>
        <v>0</v>
      </c>
      <c r="I13" s="2"/>
      <c r="J13" s="79"/>
      <c r="L13" s="221"/>
      <c r="M13" s="222"/>
      <c r="N13" s="222"/>
      <c r="O13" s="222"/>
      <c r="P13" s="222"/>
    </row>
    <row r="14" spans="1:16" ht="55.2">
      <c r="A14" s="60" t="s">
        <v>421</v>
      </c>
      <c r="B14" s="61" t="s">
        <v>626</v>
      </c>
      <c r="C14" s="62" t="s">
        <v>676</v>
      </c>
      <c r="D14" s="61" t="s">
        <v>419</v>
      </c>
      <c r="E14" s="77">
        <v>554.4</v>
      </c>
      <c r="F14" s="100"/>
      <c r="G14" s="53">
        <f t="shared" si="0"/>
        <v>0</v>
      </c>
      <c r="I14" s="2"/>
      <c r="J14" s="79"/>
      <c r="L14" s="221"/>
      <c r="M14" s="222"/>
      <c r="N14" s="222"/>
      <c r="O14" s="222"/>
      <c r="P14" s="222"/>
    </row>
    <row r="15" spans="1:16" ht="55.2">
      <c r="A15" s="60" t="s">
        <v>422</v>
      </c>
      <c r="B15" s="61" t="s">
        <v>626</v>
      </c>
      <c r="C15" s="62" t="s">
        <v>677</v>
      </c>
      <c r="D15" s="61" t="s">
        <v>419</v>
      </c>
      <c r="E15" s="77">
        <v>502.43</v>
      </c>
      <c r="F15" s="100"/>
      <c r="G15" s="53">
        <f t="shared" si="0"/>
        <v>0</v>
      </c>
      <c r="I15" s="2"/>
      <c r="J15" s="79"/>
      <c r="L15" s="221"/>
      <c r="M15" s="222"/>
      <c r="N15" s="222"/>
      <c r="O15" s="222"/>
      <c r="P15" s="222"/>
    </row>
    <row r="16" spans="1:16" ht="27.6">
      <c r="A16" s="60" t="s">
        <v>423</v>
      </c>
      <c r="B16" s="61" t="s">
        <v>663</v>
      </c>
      <c r="C16" s="62" t="s">
        <v>628</v>
      </c>
      <c r="D16" s="61" t="s">
        <v>419</v>
      </c>
      <c r="E16" s="77">
        <v>502.43</v>
      </c>
      <c r="F16" s="100"/>
      <c r="G16" s="53">
        <f t="shared" si="0"/>
        <v>0</v>
      </c>
      <c r="I16" s="2"/>
      <c r="J16" s="79"/>
    </row>
    <row r="17" spans="1:10" ht="27.6">
      <c r="A17" s="60" t="s">
        <v>424</v>
      </c>
      <c r="B17" s="61" t="s">
        <v>629</v>
      </c>
      <c r="C17" s="62" t="s">
        <v>678</v>
      </c>
      <c r="D17" s="61" t="s">
        <v>419</v>
      </c>
      <c r="E17" s="77">
        <v>401.94</v>
      </c>
      <c r="F17" s="100"/>
      <c r="G17" s="53">
        <f t="shared" si="0"/>
        <v>0</v>
      </c>
      <c r="I17" s="2"/>
      <c r="J17" s="79"/>
    </row>
    <row r="18" spans="1:10" ht="27.6">
      <c r="A18" s="60" t="s">
        <v>425</v>
      </c>
      <c r="B18" s="61" t="s">
        <v>630</v>
      </c>
      <c r="C18" s="62" t="s">
        <v>679</v>
      </c>
      <c r="D18" s="61" t="s">
        <v>419</v>
      </c>
      <c r="E18" s="77">
        <v>100.49</v>
      </c>
      <c r="F18" s="100"/>
      <c r="G18" s="53">
        <f t="shared" si="0"/>
        <v>0</v>
      </c>
      <c r="I18" s="2"/>
      <c r="J18" s="79"/>
    </row>
    <row r="19" spans="1:10" ht="27.6">
      <c r="A19" s="60" t="s">
        <v>426</v>
      </c>
      <c r="B19" s="61" t="s">
        <v>631</v>
      </c>
      <c r="C19" s="62" t="s">
        <v>680</v>
      </c>
      <c r="D19" s="61" t="s">
        <v>419</v>
      </c>
      <c r="E19" s="77">
        <v>502.43</v>
      </c>
      <c r="F19" s="100"/>
      <c r="G19" s="53">
        <f t="shared" si="0"/>
        <v>0</v>
      </c>
      <c r="I19" s="2"/>
      <c r="J19" s="79"/>
    </row>
    <row r="20" spans="1:10" ht="27.6">
      <c r="A20" s="60" t="s">
        <v>428</v>
      </c>
      <c r="B20" s="61" t="s">
        <v>632</v>
      </c>
      <c r="C20" s="62" t="s">
        <v>681</v>
      </c>
      <c r="D20" s="61" t="s">
        <v>419</v>
      </c>
      <c r="E20" s="77">
        <v>17.329999999999998</v>
      </c>
      <c r="F20" s="100"/>
      <c r="G20" s="53">
        <f t="shared" si="0"/>
        <v>0</v>
      </c>
      <c r="I20" s="2"/>
      <c r="J20" s="79"/>
    </row>
    <row r="21" spans="1:10" ht="27.6">
      <c r="A21" s="60" t="s">
        <v>429</v>
      </c>
      <c r="B21" s="61" t="s">
        <v>633</v>
      </c>
      <c r="C21" s="62" t="s">
        <v>682</v>
      </c>
      <c r="D21" s="61" t="s">
        <v>419</v>
      </c>
      <c r="E21" s="77">
        <v>34.65</v>
      </c>
      <c r="F21" s="100"/>
      <c r="G21" s="53">
        <f t="shared" si="0"/>
        <v>0</v>
      </c>
      <c r="I21" s="2"/>
      <c r="J21" s="79"/>
    </row>
    <row r="22" spans="1:10" ht="41.4">
      <c r="A22" s="60" t="s">
        <v>430</v>
      </c>
      <c r="B22" s="61" t="s">
        <v>634</v>
      </c>
      <c r="C22" s="62" t="s">
        <v>683</v>
      </c>
      <c r="D22" s="61" t="s">
        <v>427</v>
      </c>
      <c r="E22" s="77">
        <v>924</v>
      </c>
      <c r="F22" s="100"/>
      <c r="G22" s="53">
        <f t="shared" si="0"/>
        <v>0</v>
      </c>
      <c r="I22" s="2"/>
      <c r="J22" s="79"/>
    </row>
    <row r="23" spans="1:10" ht="55.2">
      <c r="A23" s="60" t="s">
        <v>431</v>
      </c>
      <c r="B23" s="61" t="s">
        <v>635</v>
      </c>
      <c r="C23" s="62" t="s">
        <v>684</v>
      </c>
      <c r="D23" s="61" t="s">
        <v>419</v>
      </c>
      <c r="E23" s="77">
        <v>51.98</v>
      </c>
      <c r="F23" s="100"/>
      <c r="G23" s="53">
        <f t="shared" si="0"/>
        <v>0</v>
      </c>
      <c r="I23" s="2"/>
      <c r="J23" s="79"/>
    </row>
    <row r="24" spans="1:10" ht="27.6">
      <c r="A24" s="60" t="s">
        <v>432</v>
      </c>
      <c r="B24" s="61" t="s">
        <v>636</v>
      </c>
      <c r="C24" s="62" t="s">
        <v>685</v>
      </c>
      <c r="D24" s="61" t="s">
        <v>95</v>
      </c>
      <c r="E24" s="77">
        <v>11</v>
      </c>
      <c r="F24" s="100"/>
      <c r="G24" s="53">
        <f t="shared" si="0"/>
        <v>0</v>
      </c>
      <c r="I24" s="2"/>
      <c r="J24" s="79"/>
    </row>
    <row r="25" spans="1:10" ht="27.6">
      <c r="A25" s="60" t="s">
        <v>434</v>
      </c>
      <c r="B25" s="61" t="s">
        <v>636</v>
      </c>
      <c r="C25" s="62" t="s">
        <v>686</v>
      </c>
      <c r="D25" s="61" t="s">
        <v>95</v>
      </c>
      <c r="E25" s="77">
        <v>20</v>
      </c>
      <c r="F25" s="100"/>
      <c r="G25" s="53">
        <f t="shared" si="0"/>
        <v>0</v>
      </c>
      <c r="I25" s="2"/>
      <c r="J25" s="79"/>
    </row>
    <row r="26" spans="1:10" ht="27.6">
      <c r="A26" s="60" t="s">
        <v>435</v>
      </c>
      <c r="B26" s="61" t="s">
        <v>637</v>
      </c>
      <c r="C26" s="62" t="s">
        <v>687</v>
      </c>
      <c r="D26" s="61" t="s">
        <v>95</v>
      </c>
      <c r="E26" s="77">
        <v>210</v>
      </c>
      <c r="F26" s="100"/>
      <c r="G26" s="53">
        <f t="shared" si="0"/>
        <v>0</v>
      </c>
      <c r="I26" s="2"/>
      <c r="J26" s="79"/>
    </row>
    <row r="27" spans="1:10" ht="27.6">
      <c r="A27" s="60" t="s">
        <v>436</v>
      </c>
      <c r="B27" s="61" t="s">
        <v>638</v>
      </c>
      <c r="C27" s="62" t="s">
        <v>688</v>
      </c>
      <c r="D27" s="61" t="s">
        <v>433</v>
      </c>
      <c r="E27" s="77">
        <v>25</v>
      </c>
      <c r="F27" s="100"/>
      <c r="G27" s="53">
        <f t="shared" si="0"/>
        <v>0</v>
      </c>
      <c r="I27" s="2"/>
      <c r="J27" s="79"/>
    </row>
    <row r="28" spans="1:10" ht="27.6">
      <c r="A28" s="60" t="s">
        <v>437</v>
      </c>
      <c r="B28" s="61" t="s">
        <v>639</v>
      </c>
      <c r="C28" s="62" t="s">
        <v>689</v>
      </c>
      <c r="D28" s="61" t="s">
        <v>433</v>
      </c>
      <c r="E28" s="77">
        <v>8</v>
      </c>
      <c r="F28" s="100"/>
      <c r="G28" s="53">
        <f t="shared" si="0"/>
        <v>0</v>
      </c>
      <c r="I28" s="2"/>
      <c r="J28" s="79"/>
    </row>
    <row r="29" spans="1:10" ht="27.6">
      <c r="A29" s="60" t="s">
        <v>438</v>
      </c>
      <c r="B29" s="61" t="s">
        <v>639</v>
      </c>
      <c r="C29" s="62" t="s">
        <v>690</v>
      </c>
      <c r="D29" s="61" t="s">
        <v>433</v>
      </c>
      <c r="E29" s="77">
        <v>2</v>
      </c>
      <c r="F29" s="100"/>
      <c r="G29" s="53">
        <f t="shared" si="0"/>
        <v>0</v>
      </c>
      <c r="I29" s="2"/>
      <c r="J29" s="79"/>
    </row>
    <row r="30" spans="1:10" ht="41.4">
      <c r="A30" s="60" t="s">
        <v>439</v>
      </c>
      <c r="B30" s="61" t="s">
        <v>640</v>
      </c>
      <c r="C30" s="62" t="s">
        <v>691</v>
      </c>
      <c r="D30" s="61" t="s">
        <v>433</v>
      </c>
      <c r="E30" s="77">
        <v>9</v>
      </c>
      <c r="F30" s="100"/>
      <c r="G30" s="53">
        <f t="shared" si="0"/>
        <v>0</v>
      </c>
      <c r="I30" s="2"/>
      <c r="J30" s="79"/>
    </row>
    <row r="31" spans="1:10" ht="41.4">
      <c r="A31" s="60" t="s">
        <v>440</v>
      </c>
      <c r="B31" s="61" t="s">
        <v>641</v>
      </c>
      <c r="C31" s="62" t="s">
        <v>692</v>
      </c>
      <c r="D31" s="61" t="s">
        <v>44</v>
      </c>
      <c r="E31" s="77">
        <v>2</v>
      </c>
      <c r="F31" s="100"/>
      <c r="G31" s="53">
        <f t="shared" si="0"/>
        <v>0</v>
      </c>
      <c r="I31" s="2"/>
      <c r="J31" s="79"/>
    </row>
    <row r="32" spans="1:10" ht="27.6">
      <c r="A32" s="60" t="s">
        <v>441</v>
      </c>
      <c r="B32" s="61" t="s">
        <v>642</v>
      </c>
      <c r="C32" s="62" t="s">
        <v>693</v>
      </c>
      <c r="D32" s="61" t="s">
        <v>44</v>
      </c>
      <c r="E32" s="77">
        <v>3</v>
      </c>
      <c r="F32" s="100"/>
      <c r="G32" s="53">
        <f t="shared" si="0"/>
        <v>0</v>
      </c>
      <c r="I32" s="2"/>
      <c r="J32" s="79"/>
    </row>
    <row r="33" spans="1:10" ht="27.6">
      <c r="A33" s="60" t="s">
        <v>442</v>
      </c>
      <c r="B33" s="61" t="s">
        <v>643</v>
      </c>
      <c r="C33" s="62" t="s">
        <v>644</v>
      </c>
      <c r="D33" s="61" t="s">
        <v>44</v>
      </c>
      <c r="E33" s="77">
        <v>3</v>
      </c>
      <c r="F33" s="100"/>
      <c r="G33" s="53">
        <f t="shared" si="0"/>
        <v>0</v>
      </c>
      <c r="I33" s="2"/>
      <c r="J33" s="79"/>
    </row>
    <row r="34" spans="1:10" ht="27.6">
      <c r="A34" s="60" t="s">
        <v>443</v>
      </c>
      <c r="B34" s="61" t="s">
        <v>645</v>
      </c>
      <c r="C34" s="62" t="s">
        <v>646</v>
      </c>
      <c r="D34" s="61" t="s">
        <v>44</v>
      </c>
      <c r="E34" s="77">
        <v>1</v>
      </c>
      <c r="F34" s="100"/>
      <c r="G34" s="53">
        <f t="shared" si="0"/>
        <v>0</v>
      </c>
      <c r="I34" s="2"/>
      <c r="J34" s="79"/>
    </row>
    <row r="35" spans="1:10" ht="27.6">
      <c r="A35" s="60" t="s">
        <v>444</v>
      </c>
      <c r="B35" s="61" t="s">
        <v>645</v>
      </c>
      <c r="C35" s="62" t="s">
        <v>647</v>
      </c>
      <c r="D35" s="61" t="s">
        <v>44</v>
      </c>
      <c r="E35" s="77">
        <v>1</v>
      </c>
      <c r="F35" s="100"/>
      <c r="G35" s="53">
        <f t="shared" si="0"/>
        <v>0</v>
      </c>
      <c r="I35" s="2"/>
      <c r="J35" s="79"/>
    </row>
    <row r="36" spans="1:10" ht="27.6">
      <c r="A36" s="60" t="s">
        <v>445</v>
      </c>
      <c r="B36" s="61" t="s">
        <v>648</v>
      </c>
      <c r="C36" s="62" t="s">
        <v>694</v>
      </c>
      <c r="D36" s="61" t="s">
        <v>140</v>
      </c>
      <c r="E36" s="77">
        <v>1</v>
      </c>
      <c r="F36" s="100"/>
      <c r="G36" s="53">
        <f t="shared" si="0"/>
        <v>0</v>
      </c>
      <c r="I36" s="2"/>
      <c r="J36" s="79"/>
    </row>
    <row r="37" spans="1:10" ht="27.6">
      <c r="A37" s="60" t="s">
        <v>446</v>
      </c>
      <c r="B37" s="61" t="s">
        <v>649</v>
      </c>
      <c r="C37" s="62" t="s">
        <v>650</v>
      </c>
      <c r="D37" s="61" t="s">
        <v>44</v>
      </c>
      <c r="E37" s="77">
        <v>2</v>
      </c>
      <c r="F37" s="100"/>
      <c r="G37" s="53">
        <f t="shared" si="0"/>
        <v>0</v>
      </c>
      <c r="I37" s="2"/>
      <c r="J37" s="79"/>
    </row>
    <row r="38" spans="1:10" ht="27.6">
      <c r="A38" s="60" t="s">
        <v>447</v>
      </c>
      <c r="B38" s="61" t="s">
        <v>649</v>
      </c>
      <c r="C38" s="62" t="s">
        <v>651</v>
      </c>
      <c r="D38" s="61" t="s">
        <v>44</v>
      </c>
      <c r="E38" s="77">
        <v>2</v>
      </c>
      <c r="F38" s="100"/>
      <c r="G38" s="53">
        <f t="shared" si="0"/>
        <v>0</v>
      </c>
      <c r="I38" s="2"/>
      <c r="J38" s="79"/>
    </row>
    <row r="39" spans="1:10" ht="27.6">
      <c r="A39" s="63" t="s">
        <v>611</v>
      </c>
      <c r="B39" s="64" t="s">
        <v>652</v>
      </c>
      <c r="C39" s="65" t="s">
        <v>653</v>
      </c>
      <c r="D39" s="64" t="s">
        <v>140</v>
      </c>
      <c r="E39" s="78">
        <v>1</v>
      </c>
      <c r="F39" s="101"/>
      <c r="G39" s="53">
        <f t="shared" si="0"/>
        <v>0</v>
      </c>
      <c r="I39" s="2"/>
      <c r="J39" s="79"/>
    </row>
    <row r="40" spans="1:10" ht="27.6">
      <c r="A40" s="60" t="s">
        <v>448</v>
      </c>
      <c r="B40" s="61"/>
      <c r="C40" s="62" t="s">
        <v>654</v>
      </c>
      <c r="D40" s="61" t="s">
        <v>140</v>
      </c>
      <c r="E40" s="77">
        <v>4</v>
      </c>
      <c r="F40" s="100"/>
      <c r="G40" s="53">
        <f t="shared" si="0"/>
        <v>0</v>
      </c>
      <c r="I40" s="2"/>
      <c r="J40" s="79"/>
    </row>
    <row r="41" spans="1:10" ht="27.6">
      <c r="A41" s="60" t="s">
        <v>449</v>
      </c>
      <c r="B41" s="61" t="s">
        <v>655</v>
      </c>
      <c r="C41" s="62" t="s">
        <v>695</v>
      </c>
      <c r="D41" s="61" t="s">
        <v>419</v>
      </c>
      <c r="E41" s="77">
        <v>0.6</v>
      </c>
      <c r="F41" s="100"/>
      <c r="G41" s="53">
        <f t="shared" si="0"/>
        <v>0</v>
      </c>
      <c r="I41" s="2"/>
      <c r="J41" s="79"/>
    </row>
    <row r="42" spans="1:10" ht="27.6">
      <c r="A42" s="60" t="s">
        <v>451</v>
      </c>
      <c r="B42" s="61" t="s">
        <v>656</v>
      </c>
      <c r="C42" s="62" t="s">
        <v>570</v>
      </c>
      <c r="D42" s="61" t="s">
        <v>95</v>
      </c>
      <c r="E42" s="77">
        <v>231</v>
      </c>
      <c r="F42" s="100"/>
      <c r="G42" s="53">
        <f t="shared" si="0"/>
        <v>0</v>
      </c>
      <c r="I42" s="2"/>
      <c r="J42" s="79"/>
    </row>
    <row r="43" spans="1:10" ht="27.6">
      <c r="A43" s="60" t="s">
        <v>453</v>
      </c>
      <c r="B43" s="61" t="s">
        <v>657</v>
      </c>
      <c r="C43" s="62" t="s">
        <v>658</v>
      </c>
      <c r="D43" s="61" t="s">
        <v>140</v>
      </c>
      <c r="E43" s="77">
        <v>5</v>
      </c>
      <c r="F43" s="100"/>
      <c r="G43" s="53">
        <f t="shared" si="0"/>
        <v>0</v>
      </c>
      <c r="I43" s="2"/>
      <c r="J43" s="79"/>
    </row>
    <row r="44" spans="1:10" ht="27.6">
      <c r="A44" s="60" t="s">
        <v>454</v>
      </c>
      <c r="B44" s="61" t="s">
        <v>659</v>
      </c>
      <c r="C44" s="62" t="s">
        <v>696</v>
      </c>
      <c r="D44" s="61" t="s">
        <v>450</v>
      </c>
      <c r="E44" s="77">
        <v>1</v>
      </c>
      <c r="F44" s="100"/>
      <c r="G44" s="53">
        <f t="shared" si="0"/>
        <v>0</v>
      </c>
      <c r="I44" s="2"/>
      <c r="J44" s="79"/>
    </row>
    <row r="45" spans="1:10" ht="27.6">
      <c r="A45" s="60" t="s">
        <v>612</v>
      </c>
      <c r="B45" s="61" t="s">
        <v>660</v>
      </c>
      <c r="C45" s="62" t="s">
        <v>697</v>
      </c>
      <c r="D45" s="61" t="s">
        <v>452</v>
      </c>
      <c r="E45" s="77">
        <v>1</v>
      </c>
      <c r="F45" s="100"/>
      <c r="G45" s="184"/>
      <c r="I45" s="2"/>
      <c r="J45" s="79"/>
    </row>
    <row r="46" spans="1:10" ht="27.6">
      <c r="A46" s="60" t="s">
        <v>613</v>
      </c>
      <c r="B46" s="61" t="s">
        <v>661</v>
      </c>
      <c r="C46" s="62" t="s">
        <v>698</v>
      </c>
      <c r="D46" s="61" t="s">
        <v>452</v>
      </c>
      <c r="E46" s="77">
        <v>1</v>
      </c>
      <c r="F46" s="100"/>
      <c r="G46" s="184"/>
      <c r="I46" s="2"/>
      <c r="J46" s="79"/>
    </row>
    <row r="47" spans="1:10" ht="27.6">
      <c r="A47" s="60" t="s">
        <v>614</v>
      </c>
      <c r="B47" s="61" t="s">
        <v>627</v>
      </c>
      <c r="C47" s="62" t="s">
        <v>662</v>
      </c>
      <c r="D47" s="61" t="s">
        <v>140</v>
      </c>
      <c r="E47" s="77">
        <v>1</v>
      </c>
      <c r="F47" s="100"/>
      <c r="G47" s="184"/>
      <c r="I47" s="2"/>
      <c r="J47" s="79"/>
    </row>
    <row r="48" spans="1:10">
      <c r="A48" s="60" t="s">
        <v>455</v>
      </c>
      <c r="B48" s="61"/>
      <c r="C48" s="164" t="s">
        <v>456</v>
      </c>
      <c r="D48" s="61" t="s">
        <v>32</v>
      </c>
      <c r="E48" s="61" t="s">
        <v>32</v>
      </c>
      <c r="F48" s="100" t="s">
        <v>32</v>
      </c>
      <c r="G48" s="100" t="s">
        <v>32</v>
      </c>
      <c r="I48" s="2"/>
      <c r="J48" s="79"/>
    </row>
    <row r="49" spans="1:10" ht="27.6">
      <c r="A49" s="60" t="s">
        <v>457</v>
      </c>
      <c r="B49" s="61" t="s">
        <v>622</v>
      </c>
      <c r="C49" s="62" t="s">
        <v>623</v>
      </c>
      <c r="D49" s="61" t="s">
        <v>38</v>
      </c>
      <c r="E49" s="77">
        <v>5.7000000000000002E-2</v>
      </c>
      <c r="F49" s="100"/>
      <c r="G49" s="53">
        <f t="shared" si="0"/>
        <v>0</v>
      </c>
      <c r="I49" s="2"/>
      <c r="J49" s="79"/>
    </row>
    <row r="50" spans="1:10" ht="27.6">
      <c r="A50" s="60" t="s">
        <v>458</v>
      </c>
      <c r="B50" s="61" t="s">
        <v>664</v>
      </c>
      <c r="C50" s="62" t="s">
        <v>699</v>
      </c>
      <c r="D50" s="61" t="s">
        <v>95</v>
      </c>
      <c r="E50" s="77">
        <v>23</v>
      </c>
      <c r="F50" s="100"/>
      <c r="G50" s="53">
        <f t="shared" si="0"/>
        <v>0</v>
      </c>
      <c r="I50" s="2"/>
      <c r="J50" s="79"/>
    </row>
    <row r="51" spans="1:10" ht="27.6">
      <c r="A51" s="60" t="s">
        <v>459</v>
      </c>
      <c r="B51" s="61" t="s">
        <v>665</v>
      </c>
      <c r="C51" s="62" t="s">
        <v>700</v>
      </c>
      <c r="D51" s="61" t="s">
        <v>95</v>
      </c>
      <c r="E51" s="77">
        <v>48</v>
      </c>
      <c r="F51" s="100"/>
      <c r="G51" s="53">
        <f t="shared" si="0"/>
        <v>0</v>
      </c>
      <c r="I51" s="2"/>
      <c r="J51" s="79"/>
    </row>
    <row r="52" spans="1:10" ht="27.6">
      <c r="A52" s="60" t="s">
        <v>460</v>
      </c>
      <c r="B52" s="61" t="s">
        <v>666</v>
      </c>
      <c r="C52" s="62" t="s">
        <v>701</v>
      </c>
      <c r="D52" s="61" t="s">
        <v>95</v>
      </c>
      <c r="E52" s="77">
        <v>23</v>
      </c>
      <c r="F52" s="100"/>
      <c r="G52" s="53">
        <f t="shared" si="0"/>
        <v>0</v>
      </c>
      <c r="I52" s="2"/>
      <c r="J52" s="79"/>
    </row>
    <row r="53" spans="1:10" ht="27.6">
      <c r="A53" s="60" t="s">
        <v>615</v>
      </c>
      <c r="B53" s="61" t="s">
        <v>666</v>
      </c>
      <c r="C53" s="62" t="s">
        <v>702</v>
      </c>
      <c r="D53" s="61" t="s">
        <v>95</v>
      </c>
      <c r="E53" s="77">
        <v>48</v>
      </c>
      <c r="F53" s="100"/>
      <c r="G53" s="53">
        <f t="shared" si="0"/>
        <v>0</v>
      </c>
      <c r="I53" s="2"/>
      <c r="J53" s="79"/>
    </row>
    <row r="54" spans="1:10" ht="27.6">
      <c r="A54" s="60" t="s">
        <v>616</v>
      </c>
      <c r="B54" s="61" t="s">
        <v>667</v>
      </c>
      <c r="C54" s="62" t="s">
        <v>668</v>
      </c>
      <c r="D54" s="61" t="s">
        <v>44</v>
      </c>
      <c r="E54" s="77">
        <v>4</v>
      </c>
      <c r="F54" s="100"/>
      <c r="G54" s="53">
        <f t="shared" si="0"/>
        <v>0</v>
      </c>
      <c r="I54" s="2"/>
      <c r="J54" s="79"/>
    </row>
    <row r="55" spans="1:10" ht="27.6">
      <c r="A55" s="60" t="s">
        <v>617</v>
      </c>
      <c r="B55" s="61" t="s">
        <v>667</v>
      </c>
      <c r="C55" s="62" t="s">
        <v>669</v>
      </c>
      <c r="D55" s="61" t="s">
        <v>44</v>
      </c>
      <c r="E55" s="77">
        <v>12</v>
      </c>
      <c r="F55" s="100"/>
      <c r="G55" s="53">
        <f t="shared" si="0"/>
        <v>0</v>
      </c>
      <c r="I55" s="2"/>
      <c r="J55" s="79"/>
    </row>
    <row r="56" spans="1:10">
      <c r="A56" s="60" t="s">
        <v>461</v>
      </c>
      <c r="B56" s="61"/>
      <c r="C56" s="164" t="s">
        <v>462</v>
      </c>
      <c r="D56" s="61" t="s">
        <v>32</v>
      </c>
      <c r="E56" s="61" t="s">
        <v>32</v>
      </c>
      <c r="F56" s="100" t="s">
        <v>32</v>
      </c>
      <c r="G56" s="100" t="s">
        <v>32</v>
      </c>
      <c r="I56" s="2"/>
      <c r="J56" s="79"/>
    </row>
    <row r="57" spans="1:10" ht="27.6">
      <c r="A57" s="60" t="s">
        <v>463</v>
      </c>
      <c r="B57" s="61" t="s">
        <v>622</v>
      </c>
      <c r="C57" s="62" t="s">
        <v>623</v>
      </c>
      <c r="D57" s="61" t="s">
        <v>38</v>
      </c>
      <c r="E57" s="77">
        <v>0.16300000000000001</v>
      </c>
      <c r="F57" s="100"/>
      <c r="G57" s="53">
        <f t="shared" si="0"/>
        <v>0</v>
      </c>
      <c r="I57" s="2"/>
      <c r="J57" s="79"/>
    </row>
    <row r="58" spans="1:10" ht="27.6">
      <c r="A58" s="60" t="s">
        <v>464</v>
      </c>
      <c r="B58" s="61" t="s">
        <v>670</v>
      </c>
      <c r="C58" s="62" t="s">
        <v>703</v>
      </c>
      <c r="D58" s="61" t="s">
        <v>419</v>
      </c>
      <c r="E58" s="77">
        <v>391.2</v>
      </c>
      <c r="F58" s="100"/>
      <c r="G58" s="53">
        <f t="shared" si="0"/>
        <v>0</v>
      </c>
      <c r="I58" s="2"/>
      <c r="J58" s="79"/>
    </row>
    <row r="59" spans="1:10" ht="27.6">
      <c r="A59" s="60" t="s">
        <v>618</v>
      </c>
      <c r="B59" s="61" t="s">
        <v>629</v>
      </c>
      <c r="C59" s="62" t="s">
        <v>678</v>
      </c>
      <c r="D59" s="61" t="s">
        <v>419</v>
      </c>
      <c r="E59" s="77">
        <v>391.2</v>
      </c>
      <c r="F59" s="100"/>
      <c r="G59" s="53">
        <f t="shared" si="0"/>
        <v>0</v>
      </c>
      <c r="I59" s="2"/>
      <c r="J59" s="79"/>
    </row>
    <row r="60" spans="1:10" ht="27.6">
      <c r="A60" s="60" t="s">
        <v>619</v>
      </c>
      <c r="B60" s="61" t="s">
        <v>671</v>
      </c>
      <c r="C60" s="62" t="s">
        <v>704</v>
      </c>
      <c r="D60" s="61" t="s">
        <v>419</v>
      </c>
      <c r="E60" s="77">
        <v>391.2</v>
      </c>
      <c r="F60" s="100"/>
      <c r="G60" s="53">
        <f t="shared" si="0"/>
        <v>0</v>
      </c>
      <c r="I60" s="2"/>
      <c r="J60" s="79"/>
    </row>
    <row r="61" spans="1:10" ht="28.2" thickBot="1">
      <c r="A61" s="60" t="s">
        <v>620</v>
      </c>
      <c r="B61" s="61" t="s">
        <v>672</v>
      </c>
      <c r="C61" s="62" t="s">
        <v>673</v>
      </c>
      <c r="D61" s="61" t="s">
        <v>44</v>
      </c>
      <c r="E61" s="77">
        <v>163</v>
      </c>
      <c r="F61" s="100"/>
      <c r="G61" s="53">
        <f t="shared" si="0"/>
        <v>0</v>
      </c>
      <c r="I61" s="2"/>
      <c r="J61" s="79"/>
    </row>
    <row r="62" spans="1:10">
      <c r="A62" s="224" t="s">
        <v>571</v>
      </c>
      <c r="B62" s="225"/>
      <c r="C62" s="225"/>
      <c r="D62" s="225"/>
      <c r="E62" s="226"/>
      <c r="F62" s="102"/>
      <c r="G62" s="103">
        <f>SUM(G11:G61)</f>
        <v>0</v>
      </c>
    </row>
    <row r="64" spans="1:10" s="109" customFormat="1" ht="42.75" customHeight="1">
      <c r="A64" s="185" t="s">
        <v>711</v>
      </c>
      <c r="B64" s="185"/>
      <c r="C64" s="185"/>
      <c r="D64" s="185"/>
      <c r="E64" s="185"/>
      <c r="F64" s="185"/>
      <c r="G64" s="185"/>
    </row>
  </sheetData>
  <mergeCells count="14">
    <mergeCell ref="A64:G64"/>
    <mergeCell ref="A1:H1"/>
    <mergeCell ref="L15:P15"/>
    <mergeCell ref="L13:P13"/>
    <mergeCell ref="L14:P14"/>
    <mergeCell ref="L11:P11"/>
    <mergeCell ref="L12:P12"/>
    <mergeCell ref="A3:B3"/>
    <mergeCell ref="A4:G4"/>
    <mergeCell ref="A5:G5"/>
    <mergeCell ref="A62:E62"/>
    <mergeCell ref="C3:G3"/>
    <mergeCell ref="B6:C6"/>
    <mergeCell ref="D6:E6"/>
  </mergeCells>
  <conditionalFormatting sqref="J11:J61">
    <cfRule type="cellIs" dxfId="11" priority="9" operator="lessThan">
      <formula>0</formula>
    </cfRule>
    <cfRule type="cellIs" dxfId="10" priority="10" operator="greaterThan">
      <formula>0</formula>
    </cfRule>
  </conditionalFormatting>
  <conditionalFormatting sqref="J64">
    <cfRule type="cellIs" dxfId="9" priority="1" operator="lessThan">
      <formula>0</formula>
    </cfRule>
    <cfRule type="cellIs" dxfId="8" priority="2" operator="greaterThan">
      <formula>0</formula>
    </cfRule>
  </conditionalFormatting>
  <pageMargins left="0.89370077848434448" right="0.5" top="0.39370077848434448" bottom="0.39370077848434448" header="0.3" footer="0.3"/>
  <pageSetup paperSize="9" scale="59" orientation="portrait" errors="blank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4C7EE-4A97-418E-8865-112D12EF47C8}">
  <dimension ref="A1:U67"/>
  <sheetViews>
    <sheetView view="pageBreakPreview" topLeftCell="A61" zoomScale="115" zoomScaleNormal="145" zoomScaleSheetLayoutView="115" workbookViewId="0">
      <selection activeCell="A65" sqref="A65:G65"/>
    </sheetView>
  </sheetViews>
  <sheetFormatPr defaultColWidth="9.109375" defaultRowHeight="13.8"/>
  <cols>
    <col min="1" max="1" width="6.5546875" style="41" customWidth="1"/>
    <col min="2" max="2" width="24.88671875" style="41" customWidth="1"/>
    <col min="3" max="3" width="70.6640625" style="41" customWidth="1"/>
    <col min="4" max="5" width="9.109375" style="75"/>
    <col min="6" max="6" width="12.33203125" style="97" bestFit="1" customWidth="1"/>
    <col min="7" max="7" width="13.44140625" style="97" bestFit="1" customWidth="1"/>
    <col min="8" max="16384" width="9.109375" style="29"/>
  </cols>
  <sheetData>
    <row r="1" spans="1:21" ht="18">
      <c r="A1" s="229" t="s">
        <v>708</v>
      </c>
      <c r="B1" s="230"/>
      <c r="C1" s="230"/>
      <c r="D1" s="230"/>
      <c r="E1" s="230"/>
      <c r="F1" s="230"/>
      <c r="G1" s="230"/>
    </row>
    <row r="2" spans="1:21" ht="18">
      <c r="A2" s="38"/>
      <c r="B2" s="39"/>
      <c r="C2" s="39"/>
      <c r="D2" s="47"/>
      <c r="E2" s="47"/>
      <c r="F2" s="96"/>
      <c r="G2" s="96"/>
    </row>
    <row r="3" spans="1:21">
      <c r="A3" s="231" t="s">
        <v>351</v>
      </c>
      <c r="B3" s="232"/>
      <c r="C3" s="233" t="s">
        <v>465</v>
      </c>
      <c r="D3" s="235"/>
      <c r="E3" s="235"/>
      <c r="F3" s="235"/>
      <c r="G3" s="235"/>
    </row>
    <row r="4" spans="1:21">
      <c r="A4" s="231"/>
      <c r="B4" s="232"/>
      <c r="C4" s="233"/>
      <c r="D4" s="234"/>
      <c r="E4" s="234"/>
      <c r="F4" s="234"/>
      <c r="G4" s="234"/>
    </row>
    <row r="5" spans="1:21" s="2" customFormat="1" ht="34.950000000000003" customHeight="1">
      <c r="A5" s="209" t="s">
        <v>580</v>
      </c>
      <c r="B5" s="209"/>
      <c r="C5" s="209"/>
      <c r="D5" s="209"/>
      <c r="E5" s="209"/>
      <c r="F5" s="209"/>
      <c r="G5" s="209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1:21" s="2" customFormat="1" ht="34.950000000000003" customHeight="1">
      <c r="A6" s="209" t="s">
        <v>581</v>
      </c>
      <c r="B6" s="209"/>
      <c r="C6" s="209"/>
      <c r="D6" s="209"/>
      <c r="E6" s="209"/>
      <c r="F6" s="209"/>
      <c r="G6" s="209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</row>
    <row r="7" spans="1:21">
      <c r="A7" s="66"/>
      <c r="B7" s="66"/>
      <c r="C7" s="28"/>
    </row>
    <row r="8" spans="1:21" ht="27.6">
      <c r="A8" s="54" t="s">
        <v>24</v>
      </c>
      <c r="B8" s="54" t="s">
        <v>414</v>
      </c>
      <c r="C8" s="54" t="s">
        <v>5</v>
      </c>
      <c r="D8" s="54" t="s">
        <v>466</v>
      </c>
      <c r="E8" s="54" t="s">
        <v>416</v>
      </c>
      <c r="F8" s="90" t="s">
        <v>355</v>
      </c>
      <c r="G8" s="90" t="s">
        <v>29</v>
      </c>
    </row>
    <row r="9" spans="1:21">
      <c r="A9" s="166" t="s">
        <v>596</v>
      </c>
      <c r="B9" s="166"/>
      <c r="C9" s="166" t="s">
        <v>597</v>
      </c>
      <c r="D9" s="167" t="s">
        <v>32</v>
      </c>
      <c r="E9" s="167" t="s">
        <v>32</v>
      </c>
      <c r="F9" s="167" t="s">
        <v>32</v>
      </c>
      <c r="G9" s="167" t="s">
        <v>32</v>
      </c>
    </row>
    <row r="10" spans="1:21">
      <c r="A10" s="166" t="s">
        <v>33</v>
      </c>
      <c r="B10" s="166"/>
      <c r="C10" s="166" t="s">
        <v>598</v>
      </c>
      <c r="D10" s="167" t="s">
        <v>32</v>
      </c>
      <c r="E10" s="167" t="s">
        <v>32</v>
      </c>
      <c r="F10" s="167" t="s">
        <v>32</v>
      </c>
      <c r="G10" s="167" t="s">
        <v>32</v>
      </c>
    </row>
    <row r="11" spans="1:21" ht="27.6">
      <c r="A11" s="168" t="s">
        <v>36</v>
      </c>
      <c r="B11" s="168" t="s">
        <v>467</v>
      </c>
      <c r="C11" s="169" t="s">
        <v>468</v>
      </c>
      <c r="D11" s="170" t="s">
        <v>44</v>
      </c>
      <c r="E11" s="170">
        <v>29</v>
      </c>
      <c r="F11" s="171"/>
      <c r="G11" s="53">
        <f>ROUND(E11*F11,2)</f>
        <v>0</v>
      </c>
      <c r="I11" s="2"/>
      <c r="J11" s="79"/>
    </row>
    <row r="12" spans="1:21" ht="41.4">
      <c r="A12" s="168" t="s">
        <v>469</v>
      </c>
      <c r="B12" s="168" t="s">
        <v>470</v>
      </c>
      <c r="C12" s="169" t="s">
        <v>471</v>
      </c>
      <c r="D12" s="170" t="s">
        <v>44</v>
      </c>
      <c r="E12" s="170">
        <v>29</v>
      </c>
      <c r="F12" s="171"/>
      <c r="G12" s="53">
        <f t="shared" ref="G12:G62" si="0">ROUND(E12*F12,2)</f>
        <v>0</v>
      </c>
      <c r="I12" s="2"/>
      <c r="J12" s="79"/>
    </row>
    <row r="13" spans="1:21">
      <c r="A13" s="168" t="s">
        <v>472</v>
      </c>
      <c r="B13" s="168" t="s">
        <v>473</v>
      </c>
      <c r="C13" s="169" t="s">
        <v>474</v>
      </c>
      <c r="D13" s="170" t="s">
        <v>44</v>
      </c>
      <c r="E13" s="170">
        <v>29</v>
      </c>
      <c r="F13" s="171"/>
      <c r="G13" s="53">
        <f t="shared" si="0"/>
        <v>0</v>
      </c>
      <c r="I13" s="2"/>
      <c r="J13" s="79"/>
    </row>
    <row r="14" spans="1:21">
      <c r="A14" s="176" t="s">
        <v>39</v>
      </c>
      <c r="B14" s="177"/>
      <c r="C14" s="179" t="s">
        <v>599</v>
      </c>
      <c r="D14" s="167" t="s">
        <v>32</v>
      </c>
      <c r="E14" s="167" t="s">
        <v>32</v>
      </c>
      <c r="F14" s="167" t="s">
        <v>32</v>
      </c>
      <c r="G14" s="167" t="s">
        <v>32</v>
      </c>
      <c r="I14" s="2"/>
      <c r="J14" s="79"/>
    </row>
    <row r="15" spans="1:21" ht="45" customHeight="1">
      <c r="A15" s="168" t="s">
        <v>42</v>
      </c>
      <c r="B15" s="168" t="s">
        <v>475</v>
      </c>
      <c r="C15" s="169" t="s">
        <v>476</v>
      </c>
      <c r="D15" s="170" t="s">
        <v>95</v>
      </c>
      <c r="E15" s="170">
        <v>2862</v>
      </c>
      <c r="F15" s="171"/>
      <c r="G15" s="53">
        <f t="shared" si="0"/>
        <v>0</v>
      </c>
      <c r="I15" s="2"/>
      <c r="J15" s="79"/>
    </row>
    <row r="16" spans="1:21" ht="45" customHeight="1">
      <c r="A16" s="168" t="s">
        <v>477</v>
      </c>
      <c r="B16" s="168" t="s">
        <v>478</v>
      </c>
      <c r="C16" s="169" t="s">
        <v>479</v>
      </c>
      <c r="D16" s="170" t="s">
        <v>38</v>
      </c>
      <c r="E16" s="170">
        <v>2.8620000000000001</v>
      </c>
      <c r="F16" s="171"/>
      <c r="G16" s="53">
        <f t="shared" si="0"/>
        <v>0</v>
      </c>
      <c r="I16" s="2"/>
      <c r="J16" s="79"/>
    </row>
    <row r="17" spans="1:10" ht="45" customHeight="1">
      <c r="A17" s="168" t="s">
        <v>480</v>
      </c>
      <c r="B17" s="168" t="s">
        <v>478</v>
      </c>
      <c r="C17" s="169" t="s">
        <v>481</v>
      </c>
      <c r="D17" s="170" t="s">
        <v>38</v>
      </c>
      <c r="E17" s="170">
        <v>2.8620000000000001</v>
      </c>
      <c r="F17" s="171"/>
      <c r="G17" s="53">
        <f t="shared" si="0"/>
        <v>0</v>
      </c>
      <c r="I17" s="2"/>
      <c r="J17" s="79"/>
    </row>
    <row r="18" spans="1:10" ht="30" customHeight="1">
      <c r="A18" s="168" t="s">
        <v>482</v>
      </c>
      <c r="B18" s="168" t="s">
        <v>483</v>
      </c>
      <c r="C18" s="169" t="s">
        <v>484</v>
      </c>
      <c r="D18" s="170" t="s">
        <v>485</v>
      </c>
      <c r="E18" s="170">
        <v>10</v>
      </c>
      <c r="F18" s="171"/>
      <c r="G18" s="53">
        <f t="shared" si="0"/>
        <v>0</v>
      </c>
      <c r="I18" s="2"/>
      <c r="J18" s="79"/>
    </row>
    <row r="19" spans="1:10" ht="30" customHeight="1">
      <c r="A19" s="168" t="s">
        <v>486</v>
      </c>
      <c r="B19" s="168" t="s">
        <v>483</v>
      </c>
      <c r="C19" s="169" t="s">
        <v>487</v>
      </c>
      <c r="D19" s="170" t="s">
        <v>485</v>
      </c>
      <c r="E19" s="170">
        <v>10</v>
      </c>
      <c r="F19" s="171"/>
      <c r="G19" s="53">
        <f t="shared" si="0"/>
        <v>0</v>
      </c>
      <c r="I19" s="2"/>
      <c r="J19" s="79"/>
    </row>
    <row r="20" spans="1:10">
      <c r="A20" s="172" t="s">
        <v>45</v>
      </c>
      <c r="B20" s="173"/>
      <c r="C20" s="166" t="s">
        <v>600</v>
      </c>
      <c r="D20" s="167" t="s">
        <v>32</v>
      </c>
      <c r="E20" s="167" t="s">
        <v>32</v>
      </c>
      <c r="F20" s="167" t="s">
        <v>32</v>
      </c>
      <c r="G20" s="167" t="s">
        <v>32</v>
      </c>
      <c r="I20" s="2"/>
      <c r="J20" s="79"/>
    </row>
    <row r="21" spans="1:10" ht="60" customHeight="1">
      <c r="A21" s="168" t="s">
        <v>48</v>
      </c>
      <c r="B21" s="168" t="s">
        <v>488</v>
      </c>
      <c r="C21" s="169" t="s">
        <v>489</v>
      </c>
      <c r="D21" s="170" t="s">
        <v>95</v>
      </c>
      <c r="E21" s="170">
        <v>235</v>
      </c>
      <c r="F21" s="171"/>
      <c r="G21" s="53">
        <f t="shared" si="0"/>
        <v>0</v>
      </c>
      <c r="I21" s="2"/>
      <c r="J21" s="79"/>
    </row>
    <row r="22" spans="1:10" ht="30" customHeight="1">
      <c r="A22" s="168" t="s">
        <v>490</v>
      </c>
      <c r="B22" s="168" t="s">
        <v>491</v>
      </c>
      <c r="C22" s="169" t="s">
        <v>492</v>
      </c>
      <c r="D22" s="170" t="s">
        <v>95</v>
      </c>
      <c r="E22" s="170">
        <v>235</v>
      </c>
      <c r="F22" s="171"/>
      <c r="G22" s="53">
        <f t="shared" si="0"/>
        <v>0</v>
      </c>
      <c r="I22" s="2"/>
      <c r="J22" s="79"/>
    </row>
    <row r="23" spans="1:10" ht="30" customHeight="1">
      <c r="A23" s="168" t="s">
        <v>493</v>
      </c>
      <c r="B23" s="168" t="s">
        <v>494</v>
      </c>
      <c r="C23" s="169" t="s">
        <v>495</v>
      </c>
      <c r="D23" s="170" t="s">
        <v>95</v>
      </c>
      <c r="E23" s="170">
        <v>235</v>
      </c>
      <c r="F23" s="171"/>
      <c r="G23" s="53">
        <f t="shared" si="0"/>
        <v>0</v>
      </c>
      <c r="I23" s="2"/>
      <c r="J23" s="79"/>
    </row>
    <row r="24" spans="1:10" ht="30" customHeight="1">
      <c r="A24" s="168" t="s">
        <v>496</v>
      </c>
      <c r="B24" s="168" t="s">
        <v>483</v>
      </c>
      <c r="C24" s="169" t="s">
        <v>484</v>
      </c>
      <c r="D24" s="170" t="s">
        <v>485</v>
      </c>
      <c r="E24" s="170">
        <v>1</v>
      </c>
      <c r="F24" s="171"/>
      <c r="G24" s="53">
        <f t="shared" si="0"/>
        <v>0</v>
      </c>
      <c r="I24" s="2"/>
      <c r="J24" s="79"/>
    </row>
    <row r="25" spans="1:10" ht="30" customHeight="1">
      <c r="A25" s="168" t="s">
        <v>497</v>
      </c>
      <c r="B25" s="168" t="s">
        <v>483</v>
      </c>
      <c r="C25" s="169" t="s">
        <v>487</v>
      </c>
      <c r="D25" s="170" t="s">
        <v>485</v>
      </c>
      <c r="E25" s="170">
        <v>1</v>
      </c>
      <c r="F25" s="171"/>
      <c r="G25" s="53">
        <f t="shared" si="0"/>
        <v>0</v>
      </c>
      <c r="I25" s="2"/>
      <c r="J25" s="79"/>
    </row>
    <row r="26" spans="1:10">
      <c r="A26" s="172" t="s">
        <v>50</v>
      </c>
      <c r="B26" s="173"/>
      <c r="C26" s="166" t="s">
        <v>601</v>
      </c>
      <c r="D26" s="167" t="s">
        <v>32</v>
      </c>
      <c r="E26" s="167" t="s">
        <v>32</v>
      </c>
      <c r="F26" s="167" t="s">
        <v>32</v>
      </c>
      <c r="G26" s="167" t="s">
        <v>32</v>
      </c>
      <c r="I26" s="2"/>
      <c r="J26" s="79"/>
    </row>
    <row r="27" spans="1:10" ht="30" customHeight="1">
      <c r="A27" s="168" t="s">
        <v>53</v>
      </c>
      <c r="B27" s="168" t="s">
        <v>498</v>
      </c>
      <c r="C27" s="169" t="s">
        <v>499</v>
      </c>
      <c r="D27" s="170" t="s">
        <v>403</v>
      </c>
      <c r="E27" s="170">
        <v>1</v>
      </c>
      <c r="F27" s="171"/>
      <c r="G27" s="53">
        <f t="shared" si="0"/>
        <v>0</v>
      </c>
      <c r="I27" s="2"/>
      <c r="J27" s="79"/>
    </row>
    <row r="28" spans="1:10" ht="30" customHeight="1">
      <c r="A28" s="168" t="s">
        <v>55</v>
      </c>
      <c r="B28" s="168" t="s">
        <v>498</v>
      </c>
      <c r="C28" s="169" t="s">
        <v>500</v>
      </c>
      <c r="D28" s="170" t="s">
        <v>403</v>
      </c>
      <c r="E28" s="170">
        <v>1</v>
      </c>
      <c r="F28" s="171"/>
      <c r="G28" s="53">
        <f t="shared" si="0"/>
        <v>0</v>
      </c>
      <c r="I28" s="2"/>
      <c r="J28" s="79"/>
    </row>
    <row r="29" spans="1:10">
      <c r="A29" s="174" t="s">
        <v>562</v>
      </c>
      <c r="B29" s="175"/>
      <c r="C29" s="178" t="s">
        <v>602</v>
      </c>
      <c r="D29" s="167" t="s">
        <v>32</v>
      </c>
      <c r="E29" s="167" t="s">
        <v>32</v>
      </c>
      <c r="F29" s="167" t="s">
        <v>32</v>
      </c>
      <c r="G29" s="167" t="s">
        <v>32</v>
      </c>
      <c r="I29" s="2"/>
      <c r="J29" s="79"/>
    </row>
    <row r="30" spans="1:10">
      <c r="A30" s="172" t="s">
        <v>118</v>
      </c>
      <c r="B30" s="173"/>
      <c r="C30" s="166" t="s">
        <v>603</v>
      </c>
      <c r="D30" s="167" t="s">
        <v>32</v>
      </c>
      <c r="E30" s="167" t="s">
        <v>32</v>
      </c>
      <c r="F30" s="167" t="s">
        <v>32</v>
      </c>
      <c r="G30" s="167" t="s">
        <v>32</v>
      </c>
      <c r="I30" s="2"/>
      <c r="J30" s="79"/>
    </row>
    <row r="31" spans="1:10" ht="30" customHeight="1">
      <c r="A31" s="168" t="s">
        <v>121</v>
      </c>
      <c r="B31" s="168" t="s">
        <v>501</v>
      </c>
      <c r="C31" s="169" t="s">
        <v>502</v>
      </c>
      <c r="D31" s="170" t="s">
        <v>44</v>
      </c>
      <c r="E31" s="170">
        <v>1</v>
      </c>
      <c r="F31" s="171"/>
      <c r="G31" s="53">
        <f t="shared" si="0"/>
        <v>0</v>
      </c>
      <c r="I31" s="2"/>
      <c r="J31" s="79"/>
    </row>
    <row r="32" spans="1:10" ht="30" customHeight="1">
      <c r="A32" s="168" t="s">
        <v>503</v>
      </c>
      <c r="B32" s="168" t="s">
        <v>504</v>
      </c>
      <c r="C32" s="169" t="s">
        <v>505</v>
      </c>
      <c r="D32" s="170" t="s">
        <v>44</v>
      </c>
      <c r="E32" s="170">
        <v>1</v>
      </c>
      <c r="F32" s="171"/>
      <c r="G32" s="53">
        <f t="shared" si="0"/>
        <v>0</v>
      </c>
      <c r="I32" s="2"/>
      <c r="J32" s="79"/>
    </row>
    <row r="33" spans="1:10" ht="30" customHeight="1">
      <c r="A33" s="168" t="s">
        <v>506</v>
      </c>
      <c r="B33" s="168" t="s">
        <v>507</v>
      </c>
      <c r="C33" s="169" t="s">
        <v>508</v>
      </c>
      <c r="D33" s="170" t="s">
        <v>95</v>
      </c>
      <c r="E33" s="170">
        <v>100</v>
      </c>
      <c r="F33" s="171"/>
      <c r="G33" s="53">
        <f t="shared" si="0"/>
        <v>0</v>
      </c>
      <c r="I33" s="2"/>
      <c r="J33" s="79"/>
    </row>
    <row r="34" spans="1:10" ht="15" customHeight="1">
      <c r="A34" s="168" t="s">
        <v>509</v>
      </c>
      <c r="B34" s="168" t="s">
        <v>510</v>
      </c>
      <c r="C34" s="169" t="s">
        <v>511</v>
      </c>
      <c r="D34" s="170" t="s">
        <v>44</v>
      </c>
      <c r="E34" s="170">
        <v>1</v>
      </c>
      <c r="F34" s="171"/>
      <c r="G34" s="53">
        <f t="shared" si="0"/>
        <v>0</v>
      </c>
      <c r="I34" s="2"/>
      <c r="J34" s="79"/>
    </row>
    <row r="35" spans="1:10" ht="30" customHeight="1">
      <c r="A35" s="168" t="s">
        <v>512</v>
      </c>
      <c r="B35" s="168" t="s">
        <v>513</v>
      </c>
      <c r="C35" s="169" t="s">
        <v>514</v>
      </c>
      <c r="D35" s="170" t="s">
        <v>515</v>
      </c>
      <c r="E35" s="170">
        <v>1</v>
      </c>
      <c r="F35" s="171"/>
      <c r="G35" s="53">
        <f t="shared" si="0"/>
        <v>0</v>
      </c>
      <c r="I35" s="2"/>
      <c r="J35" s="79"/>
    </row>
    <row r="36" spans="1:10" ht="30" customHeight="1">
      <c r="A36" s="168" t="s">
        <v>516</v>
      </c>
      <c r="B36" s="168" t="s">
        <v>517</v>
      </c>
      <c r="C36" s="169" t="s">
        <v>518</v>
      </c>
      <c r="D36" s="170" t="s">
        <v>515</v>
      </c>
      <c r="E36" s="170">
        <v>1</v>
      </c>
      <c r="F36" s="171"/>
      <c r="G36" s="53">
        <f t="shared" si="0"/>
        <v>0</v>
      </c>
      <c r="I36" s="2"/>
      <c r="J36" s="79"/>
    </row>
    <row r="37" spans="1:10" ht="15" customHeight="1">
      <c r="A37" s="168" t="s">
        <v>519</v>
      </c>
      <c r="B37" s="168" t="s">
        <v>520</v>
      </c>
      <c r="C37" s="169" t="s">
        <v>521</v>
      </c>
      <c r="D37" s="170" t="s">
        <v>522</v>
      </c>
      <c r="E37" s="170">
        <v>1</v>
      </c>
      <c r="F37" s="171"/>
      <c r="G37" s="53">
        <f t="shared" si="0"/>
        <v>0</v>
      </c>
      <c r="I37" s="2"/>
      <c r="J37" s="79"/>
    </row>
    <row r="38" spans="1:10">
      <c r="A38" s="174" t="s">
        <v>569</v>
      </c>
      <c r="B38" s="175"/>
      <c r="C38" s="178" t="s">
        <v>604</v>
      </c>
      <c r="D38" s="167" t="s">
        <v>32</v>
      </c>
      <c r="E38" s="167" t="s">
        <v>32</v>
      </c>
      <c r="F38" s="167" t="s">
        <v>32</v>
      </c>
      <c r="G38" s="167" t="s">
        <v>32</v>
      </c>
      <c r="I38" s="2"/>
      <c r="J38" s="79"/>
    </row>
    <row r="39" spans="1:10" ht="30" customHeight="1">
      <c r="A39" s="168" t="s">
        <v>130</v>
      </c>
      <c r="B39" s="168" t="s">
        <v>501</v>
      </c>
      <c r="C39" s="169" t="s">
        <v>502</v>
      </c>
      <c r="D39" s="170" t="s">
        <v>44</v>
      </c>
      <c r="E39" s="170">
        <v>1</v>
      </c>
      <c r="F39" s="171"/>
      <c r="G39" s="53">
        <f t="shared" si="0"/>
        <v>0</v>
      </c>
      <c r="I39" s="2"/>
      <c r="J39" s="79"/>
    </row>
    <row r="40" spans="1:10" ht="30" customHeight="1">
      <c r="A40" s="168" t="s">
        <v>523</v>
      </c>
      <c r="B40" s="168" t="s">
        <v>504</v>
      </c>
      <c r="C40" s="169" t="s">
        <v>505</v>
      </c>
      <c r="D40" s="170" t="s">
        <v>44</v>
      </c>
      <c r="E40" s="170">
        <v>1</v>
      </c>
      <c r="F40" s="171"/>
      <c r="G40" s="53">
        <f t="shared" si="0"/>
        <v>0</v>
      </c>
      <c r="I40" s="2"/>
      <c r="J40" s="79"/>
    </row>
    <row r="41" spans="1:10" ht="45" customHeight="1">
      <c r="A41" s="168" t="s">
        <v>524</v>
      </c>
      <c r="B41" s="168" t="s">
        <v>507</v>
      </c>
      <c r="C41" s="169" t="s">
        <v>525</v>
      </c>
      <c r="D41" s="170" t="s">
        <v>95</v>
      </c>
      <c r="E41" s="170">
        <v>50</v>
      </c>
      <c r="F41" s="171"/>
      <c r="G41" s="53">
        <f t="shared" si="0"/>
        <v>0</v>
      </c>
      <c r="I41" s="2"/>
      <c r="J41" s="79"/>
    </row>
    <row r="42" spans="1:10" ht="15" customHeight="1">
      <c r="A42" s="168" t="s">
        <v>526</v>
      </c>
      <c r="B42" s="168" t="s">
        <v>510</v>
      </c>
      <c r="C42" s="169" t="s">
        <v>511</v>
      </c>
      <c r="D42" s="170" t="s">
        <v>44</v>
      </c>
      <c r="E42" s="170">
        <v>1</v>
      </c>
      <c r="F42" s="171"/>
      <c r="G42" s="53">
        <f t="shared" si="0"/>
        <v>0</v>
      </c>
      <c r="I42" s="2"/>
      <c r="J42" s="79"/>
    </row>
    <row r="43" spans="1:10" ht="30" customHeight="1">
      <c r="A43" s="168" t="s">
        <v>527</v>
      </c>
      <c r="B43" s="168" t="s">
        <v>513</v>
      </c>
      <c r="C43" s="169" t="s">
        <v>514</v>
      </c>
      <c r="D43" s="170" t="s">
        <v>515</v>
      </c>
      <c r="E43" s="170">
        <v>1</v>
      </c>
      <c r="F43" s="171"/>
      <c r="G43" s="53">
        <f t="shared" si="0"/>
        <v>0</v>
      </c>
      <c r="I43" s="2"/>
      <c r="J43" s="79"/>
    </row>
    <row r="44" spans="1:10" ht="30" customHeight="1">
      <c r="A44" s="168" t="s">
        <v>528</v>
      </c>
      <c r="B44" s="168" t="s">
        <v>517</v>
      </c>
      <c r="C44" s="169" t="s">
        <v>518</v>
      </c>
      <c r="D44" s="170" t="s">
        <v>515</v>
      </c>
      <c r="E44" s="170">
        <v>1</v>
      </c>
      <c r="F44" s="171"/>
      <c r="G44" s="53">
        <f t="shared" si="0"/>
        <v>0</v>
      </c>
      <c r="I44" s="2"/>
      <c r="J44" s="79"/>
    </row>
    <row r="45" spans="1:10" ht="15" customHeight="1">
      <c r="A45" s="168" t="s">
        <v>529</v>
      </c>
      <c r="B45" s="168" t="s">
        <v>520</v>
      </c>
      <c r="C45" s="169" t="s">
        <v>521</v>
      </c>
      <c r="D45" s="170" t="s">
        <v>522</v>
      </c>
      <c r="E45" s="170">
        <v>1</v>
      </c>
      <c r="F45" s="171"/>
      <c r="G45" s="53">
        <f t="shared" si="0"/>
        <v>0</v>
      </c>
      <c r="I45" s="2"/>
      <c r="J45" s="79"/>
    </row>
    <row r="46" spans="1:10">
      <c r="A46" s="174" t="s">
        <v>605</v>
      </c>
      <c r="B46" s="175"/>
      <c r="C46" s="178" t="s">
        <v>606</v>
      </c>
      <c r="D46" s="167" t="s">
        <v>32</v>
      </c>
      <c r="E46" s="167" t="s">
        <v>32</v>
      </c>
      <c r="F46" s="167" t="s">
        <v>32</v>
      </c>
      <c r="G46" s="167" t="s">
        <v>32</v>
      </c>
      <c r="I46" s="2"/>
      <c r="J46" s="79"/>
    </row>
    <row r="47" spans="1:10" ht="30" customHeight="1">
      <c r="A47" s="168" t="s">
        <v>147</v>
      </c>
      <c r="B47" s="168" t="s">
        <v>530</v>
      </c>
      <c r="C47" s="169" t="s">
        <v>531</v>
      </c>
      <c r="D47" s="170" t="s">
        <v>95</v>
      </c>
      <c r="E47" s="170">
        <v>78</v>
      </c>
      <c r="F47" s="171"/>
      <c r="G47" s="53">
        <f t="shared" si="0"/>
        <v>0</v>
      </c>
      <c r="I47" s="2"/>
      <c r="J47" s="79"/>
    </row>
    <row r="48" spans="1:10" ht="30" customHeight="1">
      <c r="A48" s="168" t="s">
        <v>152</v>
      </c>
      <c r="B48" s="168" t="s">
        <v>532</v>
      </c>
      <c r="C48" s="169" t="s">
        <v>533</v>
      </c>
      <c r="D48" s="170" t="s">
        <v>95</v>
      </c>
      <c r="E48" s="170">
        <v>78</v>
      </c>
      <c r="F48" s="171"/>
      <c r="G48" s="53">
        <f t="shared" si="0"/>
        <v>0</v>
      </c>
      <c r="I48" s="2"/>
      <c r="J48" s="79"/>
    </row>
    <row r="49" spans="1:10" ht="45" customHeight="1">
      <c r="A49" s="168" t="s">
        <v>161</v>
      </c>
      <c r="B49" s="168" t="s">
        <v>534</v>
      </c>
      <c r="C49" s="169" t="s">
        <v>535</v>
      </c>
      <c r="D49" s="170" t="s">
        <v>95</v>
      </c>
      <c r="E49" s="170">
        <v>78</v>
      </c>
      <c r="F49" s="171"/>
      <c r="G49" s="53">
        <f t="shared" si="0"/>
        <v>0</v>
      </c>
      <c r="I49" s="2"/>
      <c r="J49" s="79"/>
    </row>
    <row r="50" spans="1:10">
      <c r="A50" s="174" t="s">
        <v>607</v>
      </c>
      <c r="B50" s="175"/>
      <c r="C50" s="178" t="s">
        <v>608</v>
      </c>
      <c r="D50" s="167" t="s">
        <v>32</v>
      </c>
      <c r="E50" s="167" t="s">
        <v>32</v>
      </c>
      <c r="F50" s="167" t="s">
        <v>32</v>
      </c>
      <c r="G50" s="167" t="s">
        <v>32</v>
      </c>
      <c r="I50" s="2"/>
      <c r="J50" s="79"/>
    </row>
    <row r="51" spans="1:10" ht="30" customHeight="1">
      <c r="A51" s="168" t="s">
        <v>206</v>
      </c>
      <c r="B51" s="168" t="s">
        <v>501</v>
      </c>
      <c r="C51" s="169" t="s">
        <v>502</v>
      </c>
      <c r="D51" s="170" t="s">
        <v>44</v>
      </c>
      <c r="E51" s="170">
        <v>2</v>
      </c>
      <c r="F51" s="171"/>
      <c r="G51" s="53">
        <f t="shared" si="0"/>
        <v>0</v>
      </c>
      <c r="I51" s="2"/>
      <c r="J51" s="79"/>
    </row>
    <row r="52" spans="1:10" ht="30" customHeight="1">
      <c r="A52" s="168" t="s">
        <v>211</v>
      </c>
      <c r="B52" s="168" t="s">
        <v>504</v>
      </c>
      <c r="C52" s="169" t="s">
        <v>505</v>
      </c>
      <c r="D52" s="170" t="s">
        <v>44</v>
      </c>
      <c r="E52" s="170">
        <v>3</v>
      </c>
      <c r="F52" s="171"/>
      <c r="G52" s="53">
        <f t="shared" si="0"/>
        <v>0</v>
      </c>
      <c r="I52" s="2"/>
      <c r="J52" s="79"/>
    </row>
    <row r="53" spans="1:10" ht="30" customHeight="1">
      <c r="A53" s="168" t="s">
        <v>215</v>
      </c>
      <c r="B53" s="168" t="s">
        <v>507</v>
      </c>
      <c r="C53" s="169" t="s">
        <v>508</v>
      </c>
      <c r="D53" s="170" t="s">
        <v>95</v>
      </c>
      <c r="E53" s="170">
        <v>100</v>
      </c>
      <c r="F53" s="171"/>
      <c r="G53" s="53">
        <f t="shared" si="0"/>
        <v>0</v>
      </c>
      <c r="I53" s="2"/>
      <c r="J53" s="79"/>
    </row>
    <row r="54" spans="1:10" ht="15" customHeight="1">
      <c r="A54" s="168" t="s">
        <v>220</v>
      </c>
      <c r="B54" s="168" t="s">
        <v>510</v>
      </c>
      <c r="C54" s="169" t="s">
        <v>511</v>
      </c>
      <c r="D54" s="170" t="s">
        <v>44</v>
      </c>
      <c r="E54" s="170">
        <v>1</v>
      </c>
      <c r="F54" s="171"/>
      <c r="G54" s="53">
        <f t="shared" si="0"/>
        <v>0</v>
      </c>
      <c r="I54" s="2"/>
      <c r="J54" s="79"/>
    </row>
    <row r="55" spans="1:10" ht="30" customHeight="1">
      <c r="A55" s="168" t="s">
        <v>229</v>
      </c>
      <c r="B55" s="168" t="s">
        <v>513</v>
      </c>
      <c r="C55" s="169" t="s">
        <v>514</v>
      </c>
      <c r="D55" s="170" t="s">
        <v>515</v>
      </c>
      <c r="E55" s="170">
        <v>2</v>
      </c>
      <c r="F55" s="171"/>
      <c r="G55" s="53">
        <f t="shared" si="0"/>
        <v>0</v>
      </c>
      <c r="I55" s="2"/>
      <c r="J55" s="79"/>
    </row>
    <row r="56" spans="1:10" ht="30" customHeight="1">
      <c r="A56" s="168" t="s">
        <v>234</v>
      </c>
      <c r="B56" s="168" t="s">
        <v>517</v>
      </c>
      <c r="C56" s="169" t="s">
        <v>518</v>
      </c>
      <c r="D56" s="170" t="s">
        <v>515</v>
      </c>
      <c r="E56" s="170">
        <v>2</v>
      </c>
      <c r="F56" s="171"/>
      <c r="G56" s="53">
        <f t="shared" si="0"/>
        <v>0</v>
      </c>
      <c r="I56" s="2"/>
      <c r="J56" s="79"/>
    </row>
    <row r="57" spans="1:10" ht="15" customHeight="1">
      <c r="A57" s="168" t="s">
        <v>241</v>
      </c>
      <c r="B57" s="168" t="s">
        <v>520</v>
      </c>
      <c r="C57" s="169" t="s">
        <v>521</v>
      </c>
      <c r="D57" s="170" t="s">
        <v>522</v>
      </c>
      <c r="E57" s="170">
        <v>2</v>
      </c>
      <c r="F57" s="171"/>
      <c r="G57" s="53">
        <f t="shared" si="0"/>
        <v>0</v>
      </c>
      <c r="I57" s="2"/>
      <c r="J57" s="79"/>
    </row>
    <row r="58" spans="1:10" ht="30" customHeight="1">
      <c r="A58" s="168" t="s">
        <v>536</v>
      </c>
      <c r="B58" s="168" t="s">
        <v>507</v>
      </c>
      <c r="C58" s="169" t="s">
        <v>508</v>
      </c>
      <c r="D58" s="170" t="s">
        <v>95</v>
      </c>
      <c r="E58" s="170">
        <v>100</v>
      </c>
      <c r="F58" s="171"/>
      <c r="G58" s="53">
        <f t="shared" si="0"/>
        <v>0</v>
      </c>
      <c r="I58" s="2"/>
      <c r="J58" s="79"/>
    </row>
    <row r="59" spans="1:10">
      <c r="A59" s="174" t="s">
        <v>246</v>
      </c>
      <c r="B59" s="175"/>
      <c r="C59" s="178" t="s">
        <v>609</v>
      </c>
      <c r="D59" s="167" t="s">
        <v>32</v>
      </c>
      <c r="E59" s="167" t="s">
        <v>32</v>
      </c>
      <c r="F59" s="167" t="s">
        <v>32</v>
      </c>
      <c r="G59" s="167" t="s">
        <v>32</v>
      </c>
      <c r="I59" s="2"/>
      <c r="J59" s="79"/>
    </row>
    <row r="60" spans="1:10" ht="27.6">
      <c r="A60" s="168" t="s">
        <v>249</v>
      </c>
      <c r="B60" s="168" t="s">
        <v>530</v>
      </c>
      <c r="C60" s="169" t="s">
        <v>537</v>
      </c>
      <c r="D60" s="170" t="s">
        <v>95</v>
      </c>
      <c r="E60" s="170">
        <v>379</v>
      </c>
      <c r="F60" s="171"/>
      <c r="G60" s="53">
        <f t="shared" si="0"/>
        <v>0</v>
      </c>
      <c r="I60" s="2"/>
      <c r="J60" s="79"/>
    </row>
    <row r="61" spans="1:10" ht="27.6">
      <c r="A61" s="168" t="s">
        <v>538</v>
      </c>
      <c r="B61" s="168" t="s">
        <v>532</v>
      </c>
      <c r="C61" s="169" t="s">
        <v>533</v>
      </c>
      <c r="D61" s="170" t="s">
        <v>95</v>
      </c>
      <c r="E61" s="170">
        <v>379</v>
      </c>
      <c r="F61" s="171"/>
      <c r="G61" s="53">
        <f t="shared" si="0"/>
        <v>0</v>
      </c>
      <c r="I61" s="2"/>
      <c r="J61" s="79"/>
    </row>
    <row r="62" spans="1:10" ht="41.4">
      <c r="A62" s="86" t="s">
        <v>539</v>
      </c>
      <c r="B62" s="86" t="s">
        <v>540</v>
      </c>
      <c r="C62" s="87" t="s">
        <v>541</v>
      </c>
      <c r="D62" s="50" t="s">
        <v>38</v>
      </c>
      <c r="E62" s="50">
        <v>0.379</v>
      </c>
      <c r="F62" s="88"/>
      <c r="G62" s="53">
        <f t="shared" si="0"/>
        <v>0</v>
      </c>
      <c r="I62" s="2"/>
      <c r="J62" s="79"/>
    </row>
    <row r="63" spans="1:10">
      <c r="A63" s="236" t="s">
        <v>411</v>
      </c>
      <c r="B63" s="236"/>
      <c r="C63" s="237"/>
      <c r="D63" s="237"/>
      <c r="E63" s="237"/>
      <c r="F63" s="237"/>
      <c r="G63" s="89">
        <f>SUM(G11:G62)</f>
        <v>0</v>
      </c>
    </row>
    <row r="65" spans="1:7" s="109" customFormat="1" ht="42.75" customHeight="1">
      <c r="A65" s="185" t="s">
        <v>711</v>
      </c>
      <c r="B65" s="185"/>
      <c r="C65" s="185"/>
      <c r="D65" s="185"/>
      <c r="E65" s="185"/>
      <c r="F65" s="185"/>
      <c r="G65" s="185"/>
    </row>
    <row r="66" spans="1:7">
      <c r="C66" s="29"/>
    </row>
    <row r="67" spans="1:7" s="40" customFormat="1">
      <c r="A67" s="41"/>
      <c r="B67" s="41"/>
      <c r="C67" s="29"/>
      <c r="D67" s="75"/>
      <c r="E67" s="75"/>
      <c r="F67" s="98"/>
      <c r="G67" s="98"/>
    </row>
  </sheetData>
  <mergeCells count="9">
    <mergeCell ref="A1:G1"/>
    <mergeCell ref="A4:B4"/>
    <mergeCell ref="C4:G4"/>
    <mergeCell ref="A6:G6"/>
    <mergeCell ref="A65:G65"/>
    <mergeCell ref="A3:B3"/>
    <mergeCell ref="C3:G3"/>
    <mergeCell ref="A63:F63"/>
    <mergeCell ref="A5:G5"/>
  </mergeCells>
  <conditionalFormatting sqref="J11:J62">
    <cfRule type="cellIs" dxfId="7" priority="5" operator="lessThan">
      <formula>0</formula>
    </cfRule>
    <cfRule type="cellIs" dxfId="6" priority="6" operator="greaterThan">
      <formula>0</formula>
    </cfRule>
  </conditionalFormatting>
  <conditionalFormatting sqref="J65">
    <cfRule type="cellIs" dxfId="5" priority="1" operator="lessThan">
      <formula>0</formula>
    </cfRule>
    <cfRule type="cellIs" dxfId="4" priority="2" operator="greaterThan">
      <formula>0</formula>
    </cfRule>
  </conditionalFormatting>
  <pageMargins left="0.7" right="0.7" top="0.75" bottom="0.75" header="0.3" footer="0.3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E0928-D67B-4E54-8AD7-ED813C362CD5}">
  <dimension ref="A1:G29"/>
  <sheetViews>
    <sheetView showGridLines="0" view="pageBreakPreview" topLeftCell="A13" zoomScaleNormal="160" zoomScaleSheetLayoutView="100" workbookViewId="0">
      <selection activeCell="A28" sqref="A28:G28"/>
    </sheetView>
  </sheetViews>
  <sheetFormatPr defaultRowHeight="13.8"/>
  <cols>
    <col min="1" max="1" width="6.33203125" style="42" customWidth="1"/>
    <col min="2" max="2" width="18.88671875" style="36" bestFit="1" customWidth="1"/>
    <col min="3" max="3" width="70.6640625" style="36" customWidth="1"/>
    <col min="4" max="4" width="7.88671875" style="85" customWidth="1"/>
    <col min="5" max="5" width="7.44140625" style="85" bestFit="1" customWidth="1"/>
    <col min="6" max="6" width="10.88671875" style="92" bestFit="1" customWidth="1"/>
    <col min="7" max="7" width="12.5546875" style="92" customWidth="1"/>
    <col min="8" max="240" width="9.109375" style="36"/>
    <col min="241" max="241" width="6.33203125" style="36" customWidth="1"/>
    <col min="242" max="242" width="18.88671875" style="36" bestFit="1" customWidth="1"/>
    <col min="243" max="243" width="36.5546875" style="36" bestFit="1" customWidth="1"/>
    <col min="244" max="244" width="6.109375" style="36" bestFit="1" customWidth="1"/>
    <col min="245" max="245" width="7.44140625" style="36" bestFit="1" customWidth="1"/>
    <col min="246" max="246" width="10.88671875" style="36" bestFit="1" customWidth="1"/>
    <col min="247" max="247" width="12.5546875" style="36" customWidth="1"/>
    <col min="248" max="496" width="9.109375" style="36"/>
    <col min="497" max="497" width="6.33203125" style="36" customWidth="1"/>
    <col min="498" max="498" width="18.88671875" style="36" bestFit="1" customWidth="1"/>
    <col min="499" max="499" width="36.5546875" style="36" bestFit="1" customWidth="1"/>
    <col min="500" max="500" width="6.109375" style="36" bestFit="1" customWidth="1"/>
    <col min="501" max="501" width="7.44140625" style="36" bestFit="1" customWidth="1"/>
    <col min="502" max="502" width="10.88671875" style="36" bestFit="1" customWidth="1"/>
    <col min="503" max="503" width="12.5546875" style="36" customWidth="1"/>
    <col min="504" max="752" width="9.109375" style="36"/>
    <col min="753" max="753" width="6.33203125" style="36" customWidth="1"/>
    <col min="754" max="754" width="18.88671875" style="36" bestFit="1" customWidth="1"/>
    <col min="755" max="755" width="36.5546875" style="36" bestFit="1" customWidth="1"/>
    <col min="756" max="756" width="6.109375" style="36" bestFit="1" customWidth="1"/>
    <col min="757" max="757" width="7.44140625" style="36" bestFit="1" customWidth="1"/>
    <col min="758" max="758" width="10.88671875" style="36" bestFit="1" customWidth="1"/>
    <col min="759" max="759" width="12.5546875" style="36" customWidth="1"/>
    <col min="760" max="1008" width="9.109375" style="36"/>
    <col min="1009" max="1009" width="6.33203125" style="36" customWidth="1"/>
    <col min="1010" max="1010" width="18.88671875" style="36" bestFit="1" customWidth="1"/>
    <col min="1011" max="1011" width="36.5546875" style="36" bestFit="1" customWidth="1"/>
    <col min="1012" max="1012" width="6.109375" style="36" bestFit="1" customWidth="1"/>
    <col min="1013" max="1013" width="7.44140625" style="36" bestFit="1" customWidth="1"/>
    <col min="1014" max="1014" width="10.88671875" style="36" bestFit="1" customWidth="1"/>
    <col min="1015" max="1015" width="12.5546875" style="36" customWidth="1"/>
    <col min="1016" max="1264" width="9.109375" style="36"/>
    <col min="1265" max="1265" width="6.33203125" style="36" customWidth="1"/>
    <col min="1266" max="1266" width="18.88671875" style="36" bestFit="1" customWidth="1"/>
    <col min="1267" max="1267" width="36.5546875" style="36" bestFit="1" customWidth="1"/>
    <col min="1268" max="1268" width="6.109375" style="36" bestFit="1" customWidth="1"/>
    <col min="1269" max="1269" width="7.44140625" style="36" bestFit="1" customWidth="1"/>
    <col min="1270" max="1270" width="10.88671875" style="36" bestFit="1" customWidth="1"/>
    <col min="1271" max="1271" width="12.5546875" style="36" customWidth="1"/>
    <col min="1272" max="1520" width="9.109375" style="36"/>
    <col min="1521" max="1521" width="6.33203125" style="36" customWidth="1"/>
    <col min="1522" max="1522" width="18.88671875" style="36" bestFit="1" customWidth="1"/>
    <col min="1523" max="1523" width="36.5546875" style="36" bestFit="1" customWidth="1"/>
    <col min="1524" max="1524" width="6.109375" style="36" bestFit="1" customWidth="1"/>
    <col min="1525" max="1525" width="7.44140625" style="36" bestFit="1" customWidth="1"/>
    <col min="1526" max="1526" width="10.88671875" style="36" bestFit="1" customWidth="1"/>
    <col min="1527" max="1527" width="12.5546875" style="36" customWidth="1"/>
    <col min="1528" max="1776" width="9.109375" style="36"/>
    <col min="1777" max="1777" width="6.33203125" style="36" customWidth="1"/>
    <col min="1778" max="1778" width="18.88671875" style="36" bestFit="1" customWidth="1"/>
    <col min="1779" max="1779" width="36.5546875" style="36" bestFit="1" customWidth="1"/>
    <col min="1780" max="1780" width="6.109375" style="36" bestFit="1" customWidth="1"/>
    <col min="1781" max="1781" width="7.44140625" style="36" bestFit="1" customWidth="1"/>
    <col min="1782" max="1782" width="10.88671875" style="36" bestFit="1" customWidth="1"/>
    <col min="1783" max="1783" width="12.5546875" style="36" customWidth="1"/>
    <col min="1784" max="2032" width="9.109375" style="36"/>
    <col min="2033" max="2033" width="6.33203125" style="36" customWidth="1"/>
    <col min="2034" max="2034" width="18.88671875" style="36" bestFit="1" customWidth="1"/>
    <col min="2035" max="2035" width="36.5546875" style="36" bestFit="1" customWidth="1"/>
    <col min="2036" max="2036" width="6.109375" style="36" bestFit="1" customWidth="1"/>
    <col min="2037" max="2037" width="7.44140625" style="36" bestFit="1" customWidth="1"/>
    <col min="2038" max="2038" width="10.88671875" style="36" bestFit="1" customWidth="1"/>
    <col min="2039" max="2039" width="12.5546875" style="36" customWidth="1"/>
    <col min="2040" max="2288" width="9.109375" style="36"/>
    <col min="2289" max="2289" width="6.33203125" style="36" customWidth="1"/>
    <col min="2290" max="2290" width="18.88671875" style="36" bestFit="1" customWidth="1"/>
    <col min="2291" max="2291" width="36.5546875" style="36" bestFit="1" customWidth="1"/>
    <col min="2292" max="2292" width="6.109375" style="36" bestFit="1" customWidth="1"/>
    <col min="2293" max="2293" width="7.44140625" style="36" bestFit="1" customWidth="1"/>
    <col min="2294" max="2294" width="10.88671875" style="36" bestFit="1" customWidth="1"/>
    <col min="2295" max="2295" width="12.5546875" style="36" customWidth="1"/>
    <col min="2296" max="2544" width="9.109375" style="36"/>
    <col min="2545" max="2545" width="6.33203125" style="36" customWidth="1"/>
    <col min="2546" max="2546" width="18.88671875" style="36" bestFit="1" customWidth="1"/>
    <col min="2547" max="2547" width="36.5546875" style="36" bestFit="1" customWidth="1"/>
    <col min="2548" max="2548" width="6.109375" style="36" bestFit="1" customWidth="1"/>
    <col min="2549" max="2549" width="7.44140625" style="36" bestFit="1" customWidth="1"/>
    <col min="2550" max="2550" width="10.88671875" style="36" bestFit="1" customWidth="1"/>
    <col min="2551" max="2551" width="12.5546875" style="36" customWidth="1"/>
    <col min="2552" max="2800" width="9.109375" style="36"/>
    <col min="2801" max="2801" width="6.33203125" style="36" customWidth="1"/>
    <col min="2802" max="2802" width="18.88671875" style="36" bestFit="1" customWidth="1"/>
    <col min="2803" max="2803" width="36.5546875" style="36" bestFit="1" customWidth="1"/>
    <col min="2804" max="2804" width="6.109375" style="36" bestFit="1" customWidth="1"/>
    <col min="2805" max="2805" width="7.44140625" style="36" bestFit="1" customWidth="1"/>
    <col min="2806" max="2806" width="10.88671875" style="36" bestFit="1" customWidth="1"/>
    <col min="2807" max="2807" width="12.5546875" style="36" customWidth="1"/>
    <col min="2808" max="3056" width="9.109375" style="36"/>
    <col min="3057" max="3057" width="6.33203125" style="36" customWidth="1"/>
    <col min="3058" max="3058" width="18.88671875" style="36" bestFit="1" customWidth="1"/>
    <col min="3059" max="3059" width="36.5546875" style="36" bestFit="1" customWidth="1"/>
    <col min="3060" max="3060" width="6.109375" style="36" bestFit="1" customWidth="1"/>
    <col min="3061" max="3061" width="7.44140625" style="36" bestFit="1" customWidth="1"/>
    <col min="3062" max="3062" width="10.88671875" style="36" bestFit="1" customWidth="1"/>
    <col min="3063" max="3063" width="12.5546875" style="36" customWidth="1"/>
    <col min="3064" max="3312" width="9.109375" style="36"/>
    <col min="3313" max="3313" width="6.33203125" style="36" customWidth="1"/>
    <col min="3314" max="3314" width="18.88671875" style="36" bestFit="1" customWidth="1"/>
    <col min="3315" max="3315" width="36.5546875" style="36" bestFit="1" customWidth="1"/>
    <col min="3316" max="3316" width="6.109375" style="36" bestFit="1" customWidth="1"/>
    <col min="3317" max="3317" width="7.44140625" style="36" bestFit="1" customWidth="1"/>
    <col min="3318" max="3318" width="10.88671875" style="36" bestFit="1" customWidth="1"/>
    <col min="3319" max="3319" width="12.5546875" style="36" customWidth="1"/>
    <col min="3320" max="3568" width="9.109375" style="36"/>
    <col min="3569" max="3569" width="6.33203125" style="36" customWidth="1"/>
    <col min="3570" max="3570" width="18.88671875" style="36" bestFit="1" customWidth="1"/>
    <col min="3571" max="3571" width="36.5546875" style="36" bestFit="1" customWidth="1"/>
    <col min="3572" max="3572" width="6.109375" style="36" bestFit="1" customWidth="1"/>
    <col min="3573" max="3573" width="7.44140625" style="36" bestFit="1" customWidth="1"/>
    <col min="3574" max="3574" width="10.88671875" style="36" bestFit="1" customWidth="1"/>
    <col min="3575" max="3575" width="12.5546875" style="36" customWidth="1"/>
    <col min="3576" max="3824" width="9.109375" style="36"/>
    <col min="3825" max="3825" width="6.33203125" style="36" customWidth="1"/>
    <col min="3826" max="3826" width="18.88671875" style="36" bestFit="1" customWidth="1"/>
    <col min="3827" max="3827" width="36.5546875" style="36" bestFit="1" customWidth="1"/>
    <col min="3828" max="3828" width="6.109375" style="36" bestFit="1" customWidth="1"/>
    <col min="3829" max="3829" width="7.44140625" style="36" bestFit="1" customWidth="1"/>
    <col min="3830" max="3830" width="10.88671875" style="36" bestFit="1" customWidth="1"/>
    <col min="3831" max="3831" width="12.5546875" style="36" customWidth="1"/>
    <col min="3832" max="4080" width="9.109375" style="36"/>
    <col min="4081" max="4081" width="6.33203125" style="36" customWidth="1"/>
    <col min="4082" max="4082" width="18.88671875" style="36" bestFit="1" customWidth="1"/>
    <col min="4083" max="4083" width="36.5546875" style="36" bestFit="1" customWidth="1"/>
    <col min="4084" max="4084" width="6.109375" style="36" bestFit="1" customWidth="1"/>
    <col min="4085" max="4085" width="7.44140625" style="36" bestFit="1" customWidth="1"/>
    <col min="4086" max="4086" width="10.88671875" style="36" bestFit="1" customWidth="1"/>
    <col min="4087" max="4087" width="12.5546875" style="36" customWidth="1"/>
    <col min="4088" max="4336" width="9.109375" style="36"/>
    <col min="4337" max="4337" width="6.33203125" style="36" customWidth="1"/>
    <col min="4338" max="4338" width="18.88671875" style="36" bestFit="1" customWidth="1"/>
    <col min="4339" max="4339" width="36.5546875" style="36" bestFit="1" customWidth="1"/>
    <col min="4340" max="4340" width="6.109375" style="36" bestFit="1" customWidth="1"/>
    <col min="4341" max="4341" width="7.44140625" style="36" bestFit="1" customWidth="1"/>
    <col min="4342" max="4342" width="10.88671875" style="36" bestFit="1" customWidth="1"/>
    <col min="4343" max="4343" width="12.5546875" style="36" customWidth="1"/>
    <col min="4344" max="4592" width="9.109375" style="36"/>
    <col min="4593" max="4593" width="6.33203125" style="36" customWidth="1"/>
    <col min="4594" max="4594" width="18.88671875" style="36" bestFit="1" customWidth="1"/>
    <col min="4595" max="4595" width="36.5546875" style="36" bestFit="1" customWidth="1"/>
    <col min="4596" max="4596" width="6.109375" style="36" bestFit="1" customWidth="1"/>
    <col min="4597" max="4597" width="7.44140625" style="36" bestFit="1" customWidth="1"/>
    <col min="4598" max="4598" width="10.88671875" style="36" bestFit="1" customWidth="1"/>
    <col min="4599" max="4599" width="12.5546875" style="36" customWidth="1"/>
    <col min="4600" max="4848" width="9.109375" style="36"/>
    <col min="4849" max="4849" width="6.33203125" style="36" customWidth="1"/>
    <col min="4850" max="4850" width="18.88671875" style="36" bestFit="1" customWidth="1"/>
    <col min="4851" max="4851" width="36.5546875" style="36" bestFit="1" customWidth="1"/>
    <col min="4852" max="4852" width="6.109375" style="36" bestFit="1" customWidth="1"/>
    <col min="4853" max="4853" width="7.44140625" style="36" bestFit="1" customWidth="1"/>
    <col min="4854" max="4854" width="10.88671875" style="36" bestFit="1" customWidth="1"/>
    <col min="4855" max="4855" width="12.5546875" style="36" customWidth="1"/>
    <col min="4856" max="5104" width="9.109375" style="36"/>
    <col min="5105" max="5105" width="6.33203125" style="36" customWidth="1"/>
    <col min="5106" max="5106" width="18.88671875" style="36" bestFit="1" customWidth="1"/>
    <col min="5107" max="5107" width="36.5546875" style="36" bestFit="1" customWidth="1"/>
    <col min="5108" max="5108" width="6.109375" style="36" bestFit="1" customWidth="1"/>
    <col min="5109" max="5109" width="7.44140625" style="36" bestFit="1" customWidth="1"/>
    <col min="5110" max="5110" width="10.88671875" style="36" bestFit="1" customWidth="1"/>
    <col min="5111" max="5111" width="12.5546875" style="36" customWidth="1"/>
    <col min="5112" max="5360" width="9.109375" style="36"/>
    <col min="5361" max="5361" width="6.33203125" style="36" customWidth="1"/>
    <col min="5362" max="5362" width="18.88671875" style="36" bestFit="1" customWidth="1"/>
    <col min="5363" max="5363" width="36.5546875" style="36" bestFit="1" customWidth="1"/>
    <col min="5364" max="5364" width="6.109375" style="36" bestFit="1" customWidth="1"/>
    <col min="5365" max="5365" width="7.44140625" style="36" bestFit="1" customWidth="1"/>
    <col min="5366" max="5366" width="10.88671875" style="36" bestFit="1" customWidth="1"/>
    <col min="5367" max="5367" width="12.5546875" style="36" customWidth="1"/>
    <col min="5368" max="5616" width="9.109375" style="36"/>
    <col min="5617" max="5617" width="6.33203125" style="36" customWidth="1"/>
    <col min="5618" max="5618" width="18.88671875" style="36" bestFit="1" customWidth="1"/>
    <col min="5619" max="5619" width="36.5546875" style="36" bestFit="1" customWidth="1"/>
    <col min="5620" max="5620" width="6.109375" style="36" bestFit="1" customWidth="1"/>
    <col min="5621" max="5621" width="7.44140625" style="36" bestFit="1" customWidth="1"/>
    <col min="5622" max="5622" width="10.88671875" style="36" bestFit="1" customWidth="1"/>
    <col min="5623" max="5623" width="12.5546875" style="36" customWidth="1"/>
    <col min="5624" max="5872" width="9.109375" style="36"/>
    <col min="5873" max="5873" width="6.33203125" style="36" customWidth="1"/>
    <col min="5874" max="5874" width="18.88671875" style="36" bestFit="1" customWidth="1"/>
    <col min="5875" max="5875" width="36.5546875" style="36" bestFit="1" customWidth="1"/>
    <col min="5876" max="5876" width="6.109375" style="36" bestFit="1" customWidth="1"/>
    <col min="5877" max="5877" width="7.44140625" style="36" bestFit="1" customWidth="1"/>
    <col min="5878" max="5878" width="10.88671875" style="36" bestFit="1" customWidth="1"/>
    <col min="5879" max="5879" width="12.5546875" style="36" customWidth="1"/>
    <col min="5880" max="6128" width="9.109375" style="36"/>
    <col min="6129" max="6129" width="6.33203125" style="36" customWidth="1"/>
    <col min="6130" max="6130" width="18.88671875" style="36" bestFit="1" customWidth="1"/>
    <col min="6131" max="6131" width="36.5546875" style="36" bestFit="1" customWidth="1"/>
    <col min="6132" max="6132" width="6.109375" style="36" bestFit="1" customWidth="1"/>
    <col min="6133" max="6133" width="7.44140625" style="36" bestFit="1" customWidth="1"/>
    <col min="6134" max="6134" width="10.88671875" style="36" bestFit="1" customWidth="1"/>
    <col min="6135" max="6135" width="12.5546875" style="36" customWidth="1"/>
    <col min="6136" max="6384" width="9.109375" style="36"/>
    <col min="6385" max="6385" width="6.33203125" style="36" customWidth="1"/>
    <col min="6386" max="6386" width="18.88671875" style="36" bestFit="1" customWidth="1"/>
    <col min="6387" max="6387" width="36.5546875" style="36" bestFit="1" customWidth="1"/>
    <col min="6388" max="6388" width="6.109375" style="36" bestFit="1" customWidth="1"/>
    <col min="6389" max="6389" width="7.44140625" style="36" bestFit="1" customWidth="1"/>
    <col min="6390" max="6390" width="10.88671875" style="36" bestFit="1" customWidth="1"/>
    <col min="6391" max="6391" width="12.5546875" style="36" customWidth="1"/>
    <col min="6392" max="6640" width="9.109375" style="36"/>
    <col min="6641" max="6641" width="6.33203125" style="36" customWidth="1"/>
    <col min="6642" max="6642" width="18.88671875" style="36" bestFit="1" customWidth="1"/>
    <col min="6643" max="6643" width="36.5546875" style="36" bestFit="1" customWidth="1"/>
    <col min="6644" max="6644" width="6.109375" style="36" bestFit="1" customWidth="1"/>
    <col min="6645" max="6645" width="7.44140625" style="36" bestFit="1" customWidth="1"/>
    <col min="6646" max="6646" width="10.88671875" style="36" bestFit="1" customWidth="1"/>
    <col min="6647" max="6647" width="12.5546875" style="36" customWidth="1"/>
    <col min="6648" max="6896" width="9.109375" style="36"/>
    <col min="6897" max="6897" width="6.33203125" style="36" customWidth="1"/>
    <col min="6898" max="6898" width="18.88671875" style="36" bestFit="1" customWidth="1"/>
    <col min="6899" max="6899" width="36.5546875" style="36" bestFit="1" customWidth="1"/>
    <col min="6900" max="6900" width="6.109375" style="36" bestFit="1" customWidth="1"/>
    <col min="6901" max="6901" width="7.44140625" style="36" bestFit="1" customWidth="1"/>
    <col min="6902" max="6902" width="10.88671875" style="36" bestFit="1" customWidth="1"/>
    <col min="6903" max="6903" width="12.5546875" style="36" customWidth="1"/>
    <col min="6904" max="7152" width="9.109375" style="36"/>
    <col min="7153" max="7153" width="6.33203125" style="36" customWidth="1"/>
    <col min="7154" max="7154" width="18.88671875" style="36" bestFit="1" customWidth="1"/>
    <col min="7155" max="7155" width="36.5546875" style="36" bestFit="1" customWidth="1"/>
    <col min="7156" max="7156" width="6.109375" style="36" bestFit="1" customWidth="1"/>
    <col min="7157" max="7157" width="7.44140625" style="36" bestFit="1" customWidth="1"/>
    <col min="7158" max="7158" width="10.88671875" style="36" bestFit="1" customWidth="1"/>
    <col min="7159" max="7159" width="12.5546875" style="36" customWidth="1"/>
    <col min="7160" max="7408" width="9.109375" style="36"/>
    <col min="7409" max="7409" width="6.33203125" style="36" customWidth="1"/>
    <col min="7410" max="7410" width="18.88671875" style="36" bestFit="1" customWidth="1"/>
    <col min="7411" max="7411" width="36.5546875" style="36" bestFit="1" customWidth="1"/>
    <col min="7412" max="7412" width="6.109375" style="36" bestFit="1" customWidth="1"/>
    <col min="7413" max="7413" width="7.44140625" style="36" bestFit="1" customWidth="1"/>
    <col min="7414" max="7414" width="10.88671875" style="36" bestFit="1" customWidth="1"/>
    <col min="7415" max="7415" width="12.5546875" style="36" customWidth="1"/>
    <col min="7416" max="7664" width="9.109375" style="36"/>
    <col min="7665" max="7665" width="6.33203125" style="36" customWidth="1"/>
    <col min="7666" max="7666" width="18.88671875" style="36" bestFit="1" customWidth="1"/>
    <col min="7667" max="7667" width="36.5546875" style="36" bestFit="1" customWidth="1"/>
    <col min="7668" max="7668" width="6.109375" style="36" bestFit="1" customWidth="1"/>
    <col min="7669" max="7669" width="7.44140625" style="36" bestFit="1" customWidth="1"/>
    <col min="7670" max="7670" width="10.88671875" style="36" bestFit="1" customWidth="1"/>
    <col min="7671" max="7671" width="12.5546875" style="36" customWidth="1"/>
    <col min="7672" max="7920" width="9.109375" style="36"/>
    <col min="7921" max="7921" width="6.33203125" style="36" customWidth="1"/>
    <col min="7922" max="7922" width="18.88671875" style="36" bestFit="1" customWidth="1"/>
    <col min="7923" max="7923" width="36.5546875" style="36" bestFit="1" customWidth="1"/>
    <col min="7924" max="7924" width="6.109375" style="36" bestFit="1" customWidth="1"/>
    <col min="7925" max="7925" width="7.44140625" style="36" bestFit="1" customWidth="1"/>
    <col min="7926" max="7926" width="10.88671875" style="36" bestFit="1" customWidth="1"/>
    <col min="7927" max="7927" width="12.5546875" style="36" customWidth="1"/>
    <col min="7928" max="8176" width="9.109375" style="36"/>
    <col min="8177" max="8177" width="6.33203125" style="36" customWidth="1"/>
    <col min="8178" max="8178" width="18.88671875" style="36" bestFit="1" customWidth="1"/>
    <col min="8179" max="8179" width="36.5546875" style="36" bestFit="1" customWidth="1"/>
    <col min="8180" max="8180" width="6.109375" style="36" bestFit="1" customWidth="1"/>
    <col min="8181" max="8181" width="7.44140625" style="36" bestFit="1" customWidth="1"/>
    <col min="8182" max="8182" width="10.88671875" style="36" bestFit="1" customWidth="1"/>
    <col min="8183" max="8183" width="12.5546875" style="36" customWidth="1"/>
    <col min="8184" max="8432" width="9.109375" style="36"/>
    <col min="8433" max="8433" width="6.33203125" style="36" customWidth="1"/>
    <col min="8434" max="8434" width="18.88671875" style="36" bestFit="1" customWidth="1"/>
    <col min="8435" max="8435" width="36.5546875" style="36" bestFit="1" customWidth="1"/>
    <col min="8436" max="8436" width="6.109375" style="36" bestFit="1" customWidth="1"/>
    <col min="8437" max="8437" width="7.44140625" style="36" bestFit="1" customWidth="1"/>
    <col min="8438" max="8438" width="10.88671875" style="36" bestFit="1" customWidth="1"/>
    <col min="8439" max="8439" width="12.5546875" style="36" customWidth="1"/>
    <col min="8440" max="8688" width="9.109375" style="36"/>
    <col min="8689" max="8689" width="6.33203125" style="36" customWidth="1"/>
    <col min="8690" max="8690" width="18.88671875" style="36" bestFit="1" customWidth="1"/>
    <col min="8691" max="8691" width="36.5546875" style="36" bestFit="1" customWidth="1"/>
    <col min="8692" max="8692" width="6.109375" style="36" bestFit="1" customWidth="1"/>
    <col min="8693" max="8693" width="7.44140625" style="36" bestFit="1" customWidth="1"/>
    <col min="8694" max="8694" width="10.88671875" style="36" bestFit="1" customWidth="1"/>
    <col min="8695" max="8695" width="12.5546875" style="36" customWidth="1"/>
    <col min="8696" max="8944" width="9.109375" style="36"/>
    <col min="8945" max="8945" width="6.33203125" style="36" customWidth="1"/>
    <col min="8946" max="8946" width="18.88671875" style="36" bestFit="1" customWidth="1"/>
    <col min="8947" max="8947" width="36.5546875" style="36" bestFit="1" customWidth="1"/>
    <col min="8948" max="8948" width="6.109375" style="36" bestFit="1" customWidth="1"/>
    <col min="8949" max="8949" width="7.44140625" style="36" bestFit="1" customWidth="1"/>
    <col min="8950" max="8950" width="10.88671875" style="36" bestFit="1" customWidth="1"/>
    <col min="8951" max="8951" width="12.5546875" style="36" customWidth="1"/>
    <col min="8952" max="9200" width="9.109375" style="36"/>
    <col min="9201" max="9201" width="6.33203125" style="36" customWidth="1"/>
    <col min="9202" max="9202" width="18.88671875" style="36" bestFit="1" customWidth="1"/>
    <col min="9203" max="9203" width="36.5546875" style="36" bestFit="1" customWidth="1"/>
    <col min="9204" max="9204" width="6.109375" style="36" bestFit="1" customWidth="1"/>
    <col min="9205" max="9205" width="7.44140625" style="36" bestFit="1" customWidth="1"/>
    <col min="9206" max="9206" width="10.88671875" style="36" bestFit="1" customWidth="1"/>
    <col min="9207" max="9207" width="12.5546875" style="36" customWidth="1"/>
    <col min="9208" max="9456" width="9.109375" style="36"/>
    <col min="9457" max="9457" width="6.33203125" style="36" customWidth="1"/>
    <col min="9458" max="9458" width="18.88671875" style="36" bestFit="1" customWidth="1"/>
    <col min="9459" max="9459" width="36.5546875" style="36" bestFit="1" customWidth="1"/>
    <col min="9460" max="9460" width="6.109375" style="36" bestFit="1" customWidth="1"/>
    <col min="9461" max="9461" width="7.44140625" style="36" bestFit="1" customWidth="1"/>
    <col min="9462" max="9462" width="10.88671875" style="36" bestFit="1" customWidth="1"/>
    <col min="9463" max="9463" width="12.5546875" style="36" customWidth="1"/>
    <col min="9464" max="9712" width="9.109375" style="36"/>
    <col min="9713" max="9713" width="6.33203125" style="36" customWidth="1"/>
    <col min="9714" max="9714" width="18.88671875" style="36" bestFit="1" customWidth="1"/>
    <col min="9715" max="9715" width="36.5546875" style="36" bestFit="1" customWidth="1"/>
    <col min="9716" max="9716" width="6.109375" style="36" bestFit="1" customWidth="1"/>
    <col min="9717" max="9717" width="7.44140625" style="36" bestFit="1" customWidth="1"/>
    <col min="9718" max="9718" width="10.88671875" style="36" bestFit="1" customWidth="1"/>
    <col min="9719" max="9719" width="12.5546875" style="36" customWidth="1"/>
    <col min="9720" max="9968" width="9.109375" style="36"/>
    <col min="9969" max="9969" width="6.33203125" style="36" customWidth="1"/>
    <col min="9970" max="9970" width="18.88671875" style="36" bestFit="1" customWidth="1"/>
    <col min="9971" max="9971" width="36.5546875" style="36" bestFit="1" customWidth="1"/>
    <col min="9972" max="9972" width="6.109375" style="36" bestFit="1" customWidth="1"/>
    <col min="9973" max="9973" width="7.44140625" style="36" bestFit="1" customWidth="1"/>
    <col min="9974" max="9974" width="10.88671875" style="36" bestFit="1" customWidth="1"/>
    <col min="9975" max="9975" width="12.5546875" style="36" customWidth="1"/>
    <col min="9976" max="10224" width="9.109375" style="36"/>
    <col min="10225" max="10225" width="6.33203125" style="36" customWidth="1"/>
    <col min="10226" max="10226" width="18.88671875" style="36" bestFit="1" customWidth="1"/>
    <col min="10227" max="10227" width="36.5546875" style="36" bestFit="1" customWidth="1"/>
    <col min="10228" max="10228" width="6.109375" style="36" bestFit="1" customWidth="1"/>
    <col min="10229" max="10229" width="7.44140625" style="36" bestFit="1" customWidth="1"/>
    <col min="10230" max="10230" width="10.88671875" style="36" bestFit="1" customWidth="1"/>
    <col min="10231" max="10231" width="12.5546875" style="36" customWidth="1"/>
    <col min="10232" max="10480" width="9.109375" style="36"/>
    <col min="10481" max="10481" width="6.33203125" style="36" customWidth="1"/>
    <col min="10482" max="10482" width="18.88671875" style="36" bestFit="1" customWidth="1"/>
    <col min="10483" max="10483" width="36.5546875" style="36" bestFit="1" customWidth="1"/>
    <col min="10484" max="10484" width="6.109375" style="36" bestFit="1" customWidth="1"/>
    <col min="10485" max="10485" width="7.44140625" style="36" bestFit="1" customWidth="1"/>
    <col min="10486" max="10486" width="10.88671875" style="36" bestFit="1" customWidth="1"/>
    <col min="10487" max="10487" width="12.5546875" style="36" customWidth="1"/>
    <col min="10488" max="10736" width="9.109375" style="36"/>
    <col min="10737" max="10737" width="6.33203125" style="36" customWidth="1"/>
    <col min="10738" max="10738" width="18.88671875" style="36" bestFit="1" customWidth="1"/>
    <col min="10739" max="10739" width="36.5546875" style="36" bestFit="1" customWidth="1"/>
    <col min="10740" max="10740" width="6.109375" style="36" bestFit="1" customWidth="1"/>
    <col min="10741" max="10741" width="7.44140625" style="36" bestFit="1" customWidth="1"/>
    <col min="10742" max="10742" width="10.88671875" style="36" bestFit="1" customWidth="1"/>
    <col min="10743" max="10743" width="12.5546875" style="36" customWidth="1"/>
    <col min="10744" max="10992" width="9.109375" style="36"/>
    <col min="10993" max="10993" width="6.33203125" style="36" customWidth="1"/>
    <col min="10994" max="10994" width="18.88671875" style="36" bestFit="1" customWidth="1"/>
    <col min="10995" max="10995" width="36.5546875" style="36" bestFit="1" customWidth="1"/>
    <col min="10996" max="10996" width="6.109375" style="36" bestFit="1" customWidth="1"/>
    <col min="10997" max="10997" width="7.44140625" style="36" bestFit="1" customWidth="1"/>
    <col min="10998" max="10998" width="10.88671875" style="36" bestFit="1" customWidth="1"/>
    <col min="10999" max="10999" width="12.5546875" style="36" customWidth="1"/>
    <col min="11000" max="11248" width="9.109375" style="36"/>
    <col min="11249" max="11249" width="6.33203125" style="36" customWidth="1"/>
    <col min="11250" max="11250" width="18.88671875" style="36" bestFit="1" customWidth="1"/>
    <col min="11251" max="11251" width="36.5546875" style="36" bestFit="1" customWidth="1"/>
    <col min="11252" max="11252" width="6.109375" style="36" bestFit="1" customWidth="1"/>
    <col min="11253" max="11253" width="7.44140625" style="36" bestFit="1" customWidth="1"/>
    <col min="11254" max="11254" width="10.88671875" style="36" bestFit="1" customWidth="1"/>
    <col min="11255" max="11255" width="12.5546875" style="36" customWidth="1"/>
    <col min="11256" max="11504" width="9.109375" style="36"/>
    <col min="11505" max="11505" width="6.33203125" style="36" customWidth="1"/>
    <col min="11506" max="11506" width="18.88671875" style="36" bestFit="1" customWidth="1"/>
    <col min="11507" max="11507" width="36.5546875" style="36" bestFit="1" customWidth="1"/>
    <col min="11508" max="11508" width="6.109375" style="36" bestFit="1" customWidth="1"/>
    <col min="11509" max="11509" width="7.44140625" style="36" bestFit="1" customWidth="1"/>
    <col min="11510" max="11510" width="10.88671875" style="36" bestFit="1" customWidth="1"/>
    <col min="11511" max="11511" width="12.5546875" style="36" customWidth="1"/>
    <col min="11512" max="11760" width="9.109375" style="36"/>
    <col min="11761" max="11761" width="6.33203125" style="36" customWidth="1"/>
    <col min="11762" max="11762" width="18.88671875" style="36" bestFit="1" customWidth="1"/>
    <col min="11763" max="11763" width="36.5546875" style="36" bestFit="1" customWidth="1"/>
    <col min="11764" max="11764" width="6.109375" style="36" bestFit="1" customWidth="1"/>
    <col min="11765" max="11765" width="7.44140625" style="36" bestFit="1" customWidth="1"/>
    <col min="11766" max="11766" width="10.88671875" style="36" bestFit="1" customWidth="1"/>
    <col min="11767" max="11767" width="12.5546875" style="36" customWidth="1"/>
    <col min="11768" max="12016" width="9.109375" style="36"/>
    <col min="12017" max="12017" width="6.33203125" style="36" customWidth="1"/>
    <col min="12018" max="12018" width="18.88671875" style="36" bestFit="1" customWidth="1"/>
    <col min="12019" max="12019" width="36.5546875" style="36" bestFit="1" customWidth="1"/>
    <col min="12020" max="12020" width="6.109375" style="36" bestFit="1" customWidth="1"/>
    <col min="12021" max="12021" width="7.44140625" style="36" bestFit="1" customWidth="1"/>
    <col min="12022" max="12022" width="10.88671875" style="36" bestFit="1" customWidth="1"/>
    <col min="12023" max="12023" width="12.5546875" style="36" customWidth="1"/>
    <col min="12024" max="12272" width="9.109375" style="36"/>
    <col min="12273" max="12273" width="6.33203125" style="36" customWidth="1"/>
    <col min="12274" max="12274" width="18.88671875" style="36" bestFit="1" customWidth="1"/>
    <col min="12275" max="12275" width="36.5546875" style="36" bestFit="1" customWidth="1"/>
    <col min="12276" max="12276" width="6.109375" style="36" bestFit="1" customWidth="1"/>
    <col min="12277" max="12277" width="7.44140625" style="36" bestFit="1" customWidth="1"/>
    <col min="12278" max="12278" width="10.88671875" style="36" bestFit="1" customWidth="1"/>
    <col min="12279" max="12279" width="12.5546875" style="36" customWidth="1"/>
    <col min="12280" max="12528" width="9.109375" style="36"/>
    <col min="12529" max="12529" width="6.33203125" style="36" customWidth="1"/>
    <col min="12530" max="12530" width="18.88671875" style="36" bestFit="1" customWidth="1"/>
    <col min="12531" max="12531" width="36.5546875" style="36" bestFit="1" customWidth="1"/>
    <col min="12532" max="12532" width="6.109375" style="36" bestFit="1" customWidth="1"/>
    <col min="12533" max="12533" width="7.44140625" style="36" bestFit="1" customWidth="1"/>
    <col min="12534" max="12534" width="10.88671875" style="36" bestFit="1" customWidth="1"/>
    <col min="12535" max="12535" width="12.5546875" style="36" customWidth="1"/>
    <col min="12536" max="12784" width="9.109375" style="36"/>
    <col min="12785" max="12785" width="6.33203125" style="36" customWidth="1"/>
    <col min="12786" max="12786" width="18.88671875" style="36" bestFit="1" customWidth="1"/>
    <col min="12787" max="12787" width="36.5546875" style="36" bestFit="1" customWidth="1"/>
    <col min="12788" max="12788" width="6.109375" style="36" bestFit="1" customWidth="1"/>
    <col min="12789" max="12789" width="7.44140625" style="36" bestFit="1" customWidth="1"/>
    <col min="12790" max="12790" width="10.88671875" style="36" bestFit="1" customWidth="1"/>
    <col min="12791" max="12791" width="12.5546875" style="36" customWidth="1"/>
    <col min="12792" max="13040" width="9.109375" style="36"/>
    <col min="13041" max="13041" width="6.33203125" style="36" customWidth="1"/>
    <col min="13042" max="13042" width="18.88671875" style="36" bestFit="1" customWidth="1"/>
    <col min="13043" max="13043" width="36.5546875" style="36" bestFit="1" customWidth="1"/>
    <col min="13044" max="13044" width="6.109375" style="36" bestFit="1" customWidth="1"/>
    <col min="13045" max="13045" width="7.44140625" style="36" bestFit="1" customWidth="1"/>
    <col min="13046" max="13046" width="10.88671875" style="36" bestFit="1" customWidth="1"/>
    <col min="13047" max="13047" width="12.5546875" style="36" customWidth="1"/>
    <col min="13048" max="13296" width="9.109375" style="36"/>
    <col min="13297" max="13297" width="6.33203125" style="36" customWidth="1"/>
    <col min="13298" max="13298" width="18.88671875" style="36" bestFit="1" customWidth="1"/>
    <col min="13299" max="13299" width="36.5546875" style="36" bestFit="1" customWidth="1"/>
    <col min="13300" max="13300" width="6.109375" style="36" bestFit="1" customWidth="1"/>
    <col min="13301" max="13301" width="7.44140625" style="36" bestFit="1" customWidth="1"/>
    <col min="13302" max="13302" width="10.88671875" style="36" bestFit="1" customWidth="1"/>
    <col min="13303" max="13303" width="12.5546875" style="36" customWidth="1"/>
    <col min="13304" max="13552" width="9.109375" style="36"/>
    <col min="13553" max="13553" width="6.33203125" style="36" customWidth="1"/>
    <col min="13554" max="13554" width="18.88671875" style="36" bestFit="1" customWidth="1"/>
    <col min="13555" max="13555" width="36.5546875" style="36" bestFit="1" customWidth="1"/>
    <col min="13556" max="13556" width="6.109375" style="36" bestFit="1" customWidth="1"/>
    <col min="13557" max="13557" width="7.44140625" style="36" bestFit="1" customWidth="1"/>
    <col min="13558" max="13558" width="10.88671875" style="36" bestFit="1" customWidth="1"/>
    <col min="13559" max="13559" width="12.5546875" style="36" customWidth="1"/>
    <col min="13560" max="13808" width="9.109375" style="36"/>
    <col min="13809" max="13809" width="6.33203125" style="36" customWidth="1"/>
    <col min="13810" max="13810" width="18.88671875" style="36" bestFit="1" customWidth="1"/>
    <col min="13811" max="13811" width="36.5546875" style="36" bestFit="1" customWidth="1"/>
    <col min="13812" max="13812" width="6.109375" style="36" bestFit="1" customWidth="1"/>
    <col min="13813" max="13813" width="7.44140625" style="36" bestFit="1" customWidth="1"/>
    <col min="13814" max="13814" width="10.88671875" style="36" bestFit="1" customWidth="1"/>
    <col min="13815" max="13815" width="12.5546875" style="36" customWidth="1"/>
    <col min="13816" max="14064" width="9.109375" style="36"/>
    <col min="14065" max="14065" width="6.33203125" style="36" customWidth="1"/>
    <col min="14066" max="14066" width="18.88671875" style="36" bestFit="1" customWidth="1"/>
    <col min="14067" max="14067" width="36.5546875" style="36" bestFit="1" customWidth="1"/>
    <col min="14068" max="14068" width="6.109375" style="36" bestFit="1" customWidth="1"/>
    <col min="14069" max="14069" width="7.44140625" style="36" bestFit="1" customWidth="1"/>
    <col min="14070" max="14070" width="10.88671875" style="36" bestFit="1" customWidth="1"/>
    <col min="14071" max="14071" width="12.5546875" style="36" customWidth="1"/>
    <col min="14072" max="14320" width="9.109375" style="36"/>
    <col min="14321" max="14321" width="6.33203125" style="36" customWidth="1"/>
    <col min="14322" max="14322" width="18.88671875" style="36" bestFit="1" customWidth="1"/>
    <col min="14323" max="14323" width="36.5546875" style="36" bestFit="1" customWidth="1"/>
    <col min="14324" max="14324" width="6.109375" style="36" bestFit="1" customWidth="1"/>
    <col min="14325" max="14325" width="7.44140625" style="36" bestFit="1" customWidth="1"/>
    <col min="14326" max="14326" width="10.88671875" style="36" bestFit="1" customWidth="1"/>
    <col min="14327" max="14327" width="12.5546875" style="36" customWidth="1"/>
    <col min="14328" max="14576" width="9.109375" style="36"/>
    <col min="14577" max="14577" width="6.33203125" style="36" customWidth="1"/>
    <col min="14578" max="14578" width="18.88671875" style="36" bestFit="1" customWidth="1"/>
    <col min="14579" max="14579" width="36.5546875" style="36" bestFit="1" customWidth="1"/>
    <col min="14580" max="14580" width="6.109375" style="36" bestFit="1" customWidth="1"/>
    <col min="14581" max="14581" width="7.44140625" style="36" bestFit="1" customWidth="1"/>
    <col min="14582" max="14582" width="10.88671875" style="36" bestFit="1" customWidth="1"/>
    <col min="14583" max="14583" width="12.5546875" style="36" customWidth="1"/>
    <col min="14584" max="14832" width="9.109375" style="36"/>
    <col min="14833" max="14833" width="6.33203125" style="36" customWidth="1"/>
    <col min="14834" max="14834" width="18.88671875" style="36" bestFit="1" customWidth="1"/>
    <col min="14835" max="14835" width="36.5546875" style="36" bestFit="1" customWidth="1"/>
    <col min="14836" max="14836" width="6.109375" style="36" bestFit="1" customWidth="1"/>
    <col min="14837" max="14837" width="7.44140625" style="36" bestFit="1" customWidth="1"/>
    <col min="14838" max="14838" width="10.88671875" style="36" bestFit="1" customWidth="1"/>
    <col min="14839" max="14839" width="12.5546875" style="36" customWidth="1"/>
    <col min="14840" max="15088" width="9.109375" style="36"/>
    <col min="15089" max="15089" width="6.33203125" style="36" customWidth="1"/>
    <col min="15090" max="15090" width="18.88671875" style="36" bestFit="1" customWidth="1"/>
    <col min="15091" max="15091" width="36.5546875" style="36" bestFit="1" customWidth="1"/>
    <col min="15092" max="15092" width="6.109375" style="36" bestFit="1" customWidth="1"/>
    <col min="15093" max="15093" width="7.44140625" style="36" bestFit="1" customWidth="1"/>
    <col min="15094" max="15094" width="10.88671875" style="36" bestFit="1" customWidth="1"/>
    <col min="15095" max="15095" width="12.5546875" style="36" customWidth="1"/>
    <col min="15096" max="15344" width="9.109375" style="36"/>
    <col min="15345" max="15345" width="6.33203125" style="36" customWidth="1"/>
    <col min="15346" max="15346" width="18.88671875" style="36" bestFit="1" customWidth="1"/>
    <col min="15347" max="15347" width="36.5546875" style="36" bestFit="1" customWidth="1"/>
    <col min="15348" max="15348" width="6.109375" style="36" bestFit="1" customWidth="1"/>
    <col min="15349" max="15349" width="7.44140625" style="36" bestFit="1" customWidth="1"/>
    <col min="15350" max="15350" width="10.88671875" style="36" bestFit="1" customWidth="1"/>
    <col min="15351" max="15351" width="12.5546875" style="36" customWidth="1"/>
    <col min="15352" max="15600" width="9.109375" style="36"/>
    <col min="15601" max="15601" width="6.33203125" style="36" customWidth="1"/>
    <col min="15602" max="15602" width="18.88671875" style="36" bestFit="1" customWidth="1"/>
    <col min="15603" max="15603" width="36.5546875" style="36" bestFit="1" customWidth="1"/>
    <col min="15604" max="15604" width="6.109375" style="36" bestFit="1" customWidth="1"/>
    <col min="15605" max="15605" width="7.44140625" style="36" bestFit="1" customWidth="1"/>
    <col min="15606" max="15606" width="10.88671875" style="36" bestFit="1" customWidth="1"/>
    <col min="15607" max="15607" width="12.5546875" style="36" customWidth="1"/>
    <col min="15608" max="15856" width="9.109375" style="36"/>
    <col min="15857" max="15857" width="6.33203125" style="36" customWidth="1"/>
    <col min="15858" max="15858" width="18.88671875" style="36" bestFit="1" customWidth="1"/>
    <col min="15859" max="15859" width="36.5546875" style="36" bestFit="1" customWidth="1"/>
    <col min="15860" max="15860" width="6.109375" style="36" bestFit="1" customWidth="1"/>
    <col min="15861" max="15861" width="7.44140625" style="36" bestFit="1" customWidth="1"/>
    <col min="15862" max="15862" width="10.88671875" style="36" bestFit="1" customWidth="1"/>
    <col min="15863" max="15863" width="12.5546875" style="36" customWidth="1"/>
    <col min="15864" max="16112" width="9.109375" style="36"/>
    <col min="16113" max="16113" width="6.33203125" style="36" customWidth="1"/>
    <col min="16114" max="16114" width="18.88671875" style="36" bestFit="1" customWidth="1"/>
    <col min="16115" max="16115" width="36.5546875" style="36" bestFit="1" customWidth="1"/>
    <col min="16116" max="16116" width="6.109375" style="36" bestFit="1" customWidth="1"/>
    <col min="16117" max="16117" width="7.44140625" style="36" bestFit="1" customWidth="1"/>
    <col min="16118" max="16118" width="10.88671875" style="36" bestFit="1" customWidth="1"/>
    <col min="16119" max="16119" width="12.5546875" style="36" customWidth="1"/>
    <col min="16120" max="16384" width="9.109375" style="36"/>
  </cols>
  <sheetData>
    <row r="1" spans="1:7" ht="27.75" customHeight="1">
      <c r="A1" s="238" t="s">
        <v>709</v>
      </c>
      <c r="B1" s="239"/>
      <c r="C1" s="239"/>
      <c r="D1" s="239"/>
      <c r="E1" s="239"/>
      <c r="F1" s="239"/>
      <c r="G1" s="239"/>
    </row>
    <row r="2" spans="1:7" ht="15" customHeight="1">
      <c r="A2" s="240" t="s">
        <v>351</v>
      </c>
      <c r="B2" s="241"/>
      <c r="C2" s="242" t="s">
        <v>352</v>
      </c>
      <c r="D2" s="243"/>
      <c r="E2" s="243"/>
      <c r="F2" s="243"/>
      <c r="G2" s="243"/>
    </row>
    <row r="3" spans="1:7" ht="20.100000000000001" customHeight="1">
      <c r="A3" s="240"/>
      <c r="B3" s="241"/>
      <c r="C3" s="242"/>
      <c r="D3" s="243"/>
      <c r="E3" s="243"/>
      <c r="F3" s="243"/>
      <c r="G3" s="243"/>
    </row>
    <row r="4" spans="1:7" s="2" customFormat="1" ht="34.950000000000003" customHeight="1">
      <c r="A4" s="209" t="s">
        <v>580</v>
      </c>
      <c r="B4" s="209"/>
      <c r="C4" s="209"/>
      <c r="D4" s="209"/>
      <c r="E4" s="209"/>
      <c r="F4" s="209"/>
      <c r="G4" s="209"/>
    </row>
    <row r="5" spans="1:7" s="2" customFormat="1" ht="34.950000000000003" customHeight="1">
      <c r="A5" s="209" t="s">
        <v>581</v>
      </c>
      <c r="B5" s="209"/>
      <c r="C5" s="209"/>
      <c r="D5" s="209"/>
      <c r="E5" s="209"/>
      <c r="F5" s="209"/>
      <c r="G5" s="209"/>
    </row>
    <row r="6" spans="1:7" ht="15" customHeight="1">
      <c r="A6" s="240"/>
      <c r="B6" s="241"/>
      <c r="C6" s="242"/>
      <c r="D6" s="243"/>
      <c r="E6" s="243"/>
      <c r="F6" s="243"/>
      <c r="G6" s="243"/>
    </row>
    <row r="7" spans="1:7">
      <c r="A7" s="54" t="s">
        <v>24</v>
      </c>
      <c r="B7" s="54" t="s">
        <v>414</v>
      </c>
      <c r="C7" s="54" t="s">
        <v>591</v>
      </c>
      <c r="D7" s="54" t="s">
        <v>353</v>
      </c>
      <c r="E7" s="54" t="s">
        <v>354</v>
      </c>
      <c r="F7" s="90" t="s">
        <v>355</v>
      </c>
      <c r="G7" s="90" t="s">
        <v>29</v>
      </c>
    </row>
    <row r="8" spans="1:7">
      <c r="A8" s="67" t="s">
        <v>356</v>
      </c>
      <c r="B8" s="68" t="s">
        <v>357</v>
      </c>
      <c r="C8" s="68" t="s">
        <v>358</v>
      </c>
      <c r="D8" s="82" t="s">
        <v>140</v>
      </c>
      <c r="E8" s="83">
        <v>3</v>
      </c>
      <c r="F8" s="91"/>
      <c r="G8" s="53">
        <f>ROUND(E8*F8,2)</f>
        <v>0</v>
      </c>
    </row>
    <row r="9" spans="1:7" ht="15" customHeight="1">
      <c r="A9" s="67" t="s">
        <v>359</v>
      </c>
      <c r="B9" s="68" t="s">
        <v>360</v>
      </c>
      <c r="C9" s="68" t="s">
        <v>361</v>
      </c>
      <c r="D9" s="82" t="s">
        <v>44</v>
      </c>
      <c r="E9" s="83">
        <v>46</v>
      </c>
      <c r="F9" s="91"/>
      <c r="G9" s="53">
        <f t="shared" ref="G9:G25" si="0">ROUND(E9*F9,2)</f>
        <v>0</v>
      </c>
    </row>
    <row r="10" spans="1:7">
      <c r="A10" s="67" t="s">
        <v>362</v>
      </c>
      <c r="B10" s="68" t="s">
        <v>363</v>
      </c>
      <c r="C10" s="68" t="s">
        <v>364</v>
      </c>
      <c r="D10" s="82" t="s">
        <v>365</v>
      </c>
      <c r="E10" s="83">
        <v>38</v>
      </c>
      <c r="F10" s="91"/>
      <c r="G10" s="53">
        <f t="shared" si="0"/>
        <v>0</v>
      </c>
    </row>
    <row r="11" spans="1:7">
      <c r="A11" s="67" t="s">
        <v>366</v>
      </c>
      <c r="B11" s="68" t="s">
        <v>363</v>
      </c>
      <c r="C11" s="68" t="s">
        <v>367</v>
      </c>
      <c r="D11" s="82" t="s">
        <v>365</v>
      </c>
      <c r="E11" s="83">
        <v>8</v>
      </c>
      <c r="F11" s="91"/>
      <c r="G11" s="53">
        <f t="shared" si="0"/>
        <v>0</v>
      </c>
    </row>
    <row r="12" spans="1:7" ht="15" customHeight="1">
      <c r="A12" s="67" t="s">
        <v>368</v>
      </c>
      <c r="B12" s="68" t="s">
        <v>369</v>
      </c>
      <c r="C12" s="68" t="s">
        <v>370</v>
      </c>
      <c r="D12" s="82" t="s">
        <v>44</v>
      </c>
      <c r="E12" s="83">
        <v>38</v>
      </c>
      <c r="F12" s="91"/>
      <c r="G12" s="53">
        <f t="shared" si="0"/>
        <v>0</v>
      </c>
    </row>
    <row r="13" spans="1:7" ht="28.5" customHeight="1">
      <c r="A13" s="67" t="s">
        <v>371</v>
      </c>
      <c r="B13" s="68" t="s">
        <v>369</v>
      </c>
      <c r="C13" s="68" t="s">
        <v>372</v>
      </c>
      <c r="D13" s="82" t="s">
        <v>44</v>
      </c>
      <c r="E13" s="83">
        <v>8</v>
      </c>
      <c r="F13" s="91"/>
      <c r="G13" s="53">
        <f t="shared" si="0"/>
        <v>0</v>
      </c>
    </row>
    <row r="14" spans="1:7">
      <c r="A14" s="67" t="s">
        <v>373</v>
      </c>
      <c r="B14" s="68" t="s">
        <v>374</v>
      </c>
      <c r="C14" s="68" t="s">
        <v>375</v>
      </c>
      <c r="D14" s="82" t="s">
        <v>44</v>
      </c>
      <c r="E14" s="83">
        <v>46</v>
      </c>
      <c r="F14" s="91"/>
      <c r="G14" s="53">
        <f t="shared" si="0"/>
        <v>0</v>
      </c>
    </row>
    <row r="15" spans="1:7">
      <c r="A15" s="67" t="s">
        <v>376</v>
      </c>
      <c r="B15" s="68" t="s">
        <v>377</v>
      </c>
      <c r="C15" s="68" t="s">
        <v>378</v>
      </c>
      <c r="D15" s="82" t="s">
        <v>44</v>
      </c>
      <c r="E15" s="83">
        <v>10</v>
      </c>
      <c r="F15" s="91"/>
      <c r="G15" s="53">
        <f t="shared" si="0"/>
        <v>0</v>
      </c>
    </row>
    <row r="16" spans="1:7">
      <c r="A16" s="67" t="s">
        <v>379</v>
      </c>
      <c r="B16" s="68" t="s">
        <v>380</v>
      </c>
      <c r="C16" s="68" t="s">
        <v>381</v>
      </c>
      <c r="D16" s="82" t="s">
        <v>95</v>
      </c>
      <c r="E16" s="83">
        <v>1230</v>
      </c>
      <c r="F16" s="91"/>
      <c r="G16" s="53">
        <f t="shared" si="0"/>
        <v>0</v>
      </c>
    </row>
    <row r="17" spans="1:7" ht="27.6">
      <c r="A17" s="67" t="s">
        <v>382</v>
      </c>
      <c r="B17" s="68" t="s">
        <v>383</v>
      </c>
      <c r="C17" s="68" t="s">
        <v>384</v>
      </c>
      <c r="D17" s="82" t="s">
        <v>95</v>
      </c>
      <c r="E17" s="83">
        <v>1230</v>
      </c>
      <c r="F17" s="91"/>
      <c r="G17" s="53">
        <f t="shared" si="0"/>
        <v>0</v>
      </c>
    </row>
    <row r="18" spans="1:7" ht="27.6">
      <c r="A18" s="67" t="s">
        <v>385</v>
      </c>
      <c r="B18" s="68" t="s">
        <v>386</v>
      </c>
      <c r="C18" s="68" t="s">
        <v>387</v>
      </c>
      <c r="D18" s="82" t="s">
        <v>95</v>
      </c>
      <c r="E18" s="83">
        <v>1230</v>
      </c>
      <c r="F18" s="91"/>
      <c r="G18" s="53">
        <f t="shared" si="0"/>
        <v>0</v>
      </c>
    </row>
    <row r="19" spans="1:7">
      <c r="A19" s="67" t="s">
        <v>388</v>
      </c>
      <c r="B19" s="68" t="s">
        <v>389</v>
      </c>
      <c r="C19" s="68" t="s">
        <v>390</v>
      </c>
      <c r="D19" s="82" t="s">
        <v>95</v>
      </c>
      <c r="E19" s="83">
        <v>39</v>
      </c>
      <c r="F19" s="91"/>
      <c r="G19" s="53">
        <f t="shared" si="0"/>
        <v>0</v>
      </c>
    </row>
    <row r="20" spans="1:7">
      <c r="A20" s="67" t="s">
        <v>391</v>
      </c>
      <c r="B20" s="68" t="s">
        <v>392</v>
      </c>
      <c r="C20" s="68" t="s">
        <v>393</v>
      </c>
      <c r="D20" s="82" t="s">
        <v>95</v>
      </c>
      <c r="E20" s="83">
        <v>1300</v>
      </c>
      <c r="F20" s="91"/>
      <c r="G20" s="53">
        <f t="shared" si="0"/>
        <v>0</v>
      </c>
    </row>
    <row r="21" spans="1:7" ht="27.6">
      <c r="A21" s="67" t="s">
        <v>394</v>
      </c>
      <c r="B21" s="68" t="s">
        <v>395</v>
      </c>
      <c r="C21" s="68" t="s">
        <v>396</v>
      </c>
      <c r="D21" s="82" t="s">
        <v>95</v>
      </c>
      <c r="E21" s="83">
        <v>1230</v>
      </c>
      <c r="F21" s="91"/>
      <c r="G21" s="53">
        <f t="shared" si="0"/>
        <v>0</v>
      </c>
    </row>
    <row r="22" spans="1:7">
      <c r="A22" s="67" t="s">
        <v>397</v>
      </c>
      <c r="B22" s="68" t="s">
        <v>398</v>
      </c>
      <c r="C22" s="68" t="s">
        <v>399</v>
      </c>
      <c r="D22" s="82" t="s">
        <v>95</v>
      </c>
      <c r="E22" s="83">
        <v>1450</v>
      </c>
      <c r="F22" s="91"/>
      <c r="G22" s="53">
        <f t="shared" si="0"/>
        <v>0</v>
      </c>
    </row>
    <row r="23" spans="1:7">
      <c r="A23" s="67" t="s">
        <v>400</v>
      </c>
      <c r="B23" s="68" t="s">
        <v>401</v>
      </c>
      <c r="C23" s="68" t="s">
        <v>402</v>
      </c>
      <c r="D23" s="82" t="s">
        <v>403</v>
      </c>
      <c r="E23" s="83">
        <v>1</v>
      </c>
      <c r="F23" s="91"/>
      <c r="G23" s="53">
        <f t="shared" si="0"/>
        <v>0</v>
      </c>
    </row>
    <row r="24" spans="1:7">
      <c r="A24" s="67" t="s">
        <v>404</v>
      </c>
      <c r="B24" s="68" t="s">
        <v>405</v>
      </c>
      <c r="C24" s="68" t="s">
        <v>406</v>
      </c>
      <c r="D24" s="82" t="s">
        <v>407</v>
      </c>
      <c r="E24" s="83">
        <v>1</v>
      </c>
      <c r="F24" s="91"/>
      <c r="G24" s="53">
        <f t="shared" si="0"/>
        <v>0</v>
      </c>
    </row>
    <row r="25" spans="1:7">
      <c r="A25" s="67" t="s">
        <v>408</v>
      </c>
      <c r="B25" s="68" t="s">
        <v>409</v>
      </c>
      <c r="C25" s="68" t="s">
        <v>410</v>
      </c>
      <c r="D25" s="82" t="s">
        <v>407</v>
      </c>
      <c r="E25" s="83">
        <v>2</v>
      </c>
      <c r="F25" s="91"/>
      <c r="G25" s="53">
        <f t="shared" si="0"/>
        <v>0</v>
      </c>
    </row>
    <row r="26" spans="1:7">
      <c r="A26" s="244" t="s">
        <v>411</v>
      </c>
      <c r="B26" s="244"/>
      <c r="C26" s="245"/>
      <c r="D26" s="245"/>
      <c r="E26" s="245"/>
      <c r="F26" s="245"/>
      <c r="G26" s="104">
        <f>SUM(G8:G25)</f>
        <v>0</v>
      </c>
    </row>
    <row r="28" spans="1:7" s="109" customFormat="1" ht="42.75" customHeight="1">
      <c r="A28" s="185" t="s">
        <v>711</v>
      </c>
      <c r="B28" s="185"/>
      <c r="C28" s="185"/>
      <c r="D28" s="185"/>
      <c r="E28" s="185"/>
      <c r="F28" s="185"/>
      <c r="G28" s="185"/>
    </row>
    <row r="29" spans="1:7" ht="32.4" customHeight="1">
      <c r="B29" s="43"/>
    </row>
  </sheetData>
  <mergeCells count="11">
    <mergeCell ref="A28:G28"/>
    <mergeCell ref="A1:G1"/>
    <mergeCell ref="A3:B3"/>
    <mergeCell ref="C3:G3"/>
    <mergeCell ref="A6:B6"/>
    <mergeCell ref="C6:G6"/>
    <mergeCell ref="A2:B2"/>
    <mergeCell ref="C2:G2"/>
    <mergeCell ref="A26:F26"/>
    <mergeCell ref="A4:G4"/>
    <mergeCell ref="A5:G5"/>
  </mergeCells>
  <pageMargins left="0.75" right="0.75" top="1" bottom="1" header="0.5" footer="0.5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BDE9B-0A1F-4959-9E21-1DDFFB6D6024}">
  <dimension ref="A1:HW393"/>
  <sheetViews>
    <sheetView tabSelected="1" view="pageBreakPreview" topLeftCell="A22" zoomScale="115" zoomScaleNormal="130" zoomScaleSheetLayoutView="115" zoomScalePageLayoutView="68" workbookViewId="0">
      <selection activeCell="A34" sqref="A34:G34"/>
    </sheetView>
  </sheetViews>
  <sheetFormatPr defaultRowHeight="48" customHeight="1"/>
  <cols>
    <col min="1" max="1" width="8" style="1" customWidth="1"/>
    <col min="2" max="2" width="14.6640625" style="1" customWidth="1"/>
    <col min="3" max="3" width="80.6640625" style="70" customWidth="1"/>
    <col min="4" max="4" width="6" style="1" customWidth="1"/>
    <col min="5" max="5" width="12.44140625" style="1" customWidth="1"/>
    <col min="6" max="6" width="14.5546875" style="93" customWidth="1"/>
    <col min="7" max="7" width="15.109375" style="93" customWidth="1"/>
    <col min="8" max="242" width="9.109375" style="2"/>
    <col min="243" max="243" width="8" style="2" customWidth="1"/>
    <col min="244" max="244" width="14.6640625" style="2" customWidth="1"/>
    <col min="245" max="245" width="119" style="2" customWidth="1"/>
    <col min="246" max="246" width="6" style="2" customWidth="1"/>
    <col min="247" max="247" width="12.44140625" style="2" customWidth="1"/>
    <col min="248" max="261" width="0" style="2" hidden="1" customWidth="1"/>
    <col min="262" max="262" width="14.5546875" style="2" customWidth="1"/>
    <col min="263" max="263" width="15.109375" style="2" customWidth="1"/>
    <col min="264" max="498" width="9.109375" style="2"/>
    <col min="499" max="499" width="8" style="2" customWidth="1"/>
    <col min="500" max="500" width="14.6640625" style="2" customWidth="1"/>
    <col min="501" max="501" width="119" style="2" customWidth="1"/>
    <col min="502" max="502" width="6" style="2" customWidth="1"/>
    <col min="503" max="503" width="12.44140625" style="2" customWidth="1"/>
    <col min="504" max="517" width="0" style="2" hidden="1" customWidth="1"/>
    <col min="518" max="518" width="14.5546875" style="2" customWidth="1"/>
    <col min="519" max="519" width="15.109375" style="2" customWidth="1"/>
    <col min="520" max="754" width="9.109375" style="2"/>
    <col min="755" max="755" width="8" style="2" customWidth="1"/>
    <col min="756" max="756" width="14.6640625" style="2" customWidth="1"/>
    <col min="757" max="757" width="119" style="2" customWidth="1"/>
    <col min="758" max="758" width="6" style="2" customWidth="1"/>
    <col min="759" max="759" width="12.44140625" style="2" customWidth="1"/>
    <col min="760" max="773" width="0" style="2" hidden="1" customWidth="1"/>
    <col min="774" max="774" width="14.5546875" style="2" customWidth="1"/>
    <col min="775" max="775" width="15.109375" style="2" customWidth="1"/>
    <col min="776" max="1010" width="9.109375" style="2"/>
    <col min="1011" max="1011" width="8" style="2" customWidth="1"/>
    <col min="1012" max="1012" width="14.6640625" style="2" customWidth="1"/>
    <col min="1013" max="1013" width="119" style="2" customWidth="1"/>
    <col min="1014" max="1014" width="6" style="2" customWidth="1"/>
    <col min="1015" max="1015" width="12.44140625" style="2" customWidth="1"/>
    <col min="1016" max="1029" width="0" style="2" hidden="1" customWidth="1"/>
    <col min="1030" max="1030" width="14.5546875" style="2" customWidth="1"/>
    <col min="1031" max="1031" width="15.109375" style="2" customWidth="1"/>
    <col min="1032" max="1266" width="9.109375" style="2"/>
    <col min="1267" max="1267" width="8" style="2" customWidth="1"/>
    <col min="1268" max="1268" width="14.6640625" style="2" customWidth="1"/>
    <col min="1269" max="1269" width="119" style="2" customWidth="1"/>
    <col min="1270" max="1270" width="6" style="2" customWidth="1"/>
    <col min="1271" max="1271" width="12.44140625" style="2" customWidth="1"/>
    <col min="1272" max="1285" width="0" style="2" hidden="1" customWidth="1"/>
    <col min="1286" max="1286" width="14.5546875" style="2" customWidth="1"/>
    <col min="1287" max="1287" width="15.109375" style="2" customWidth="1"/>
    <col min="1288" max="1522" width="9.109375" style="2"/>
    <col min="1523" max="1523" width="8" style="2" customWidth="1"/>
    <col min="1524" max="1524" width="14.6640625" style="2" customWidth="1"/>
    <col min="1525" max="1525" width="119" style="2" customWidth="1"/>
    <col min="1526" max="1526" width="6" style="2" customWidth="1"/>
    <col min="1527" max="1527" width="12.44140625" style="2" customWidth="1"/>
    <col min="1528" max="1541" width="0" style="2" hidden="1" customWidth="1"/>
    <col min="1542" max="1542" width="14.5546875" style="2" customWidth="1"/>
    <col min="1543" max="1543" width="15.109375" style="2" customWidth="1"/>
    <col min="1544" max="1778" width="9.109375" style="2"/>
    <col min="1779" max="1779" width="8" style="2" customWidth="1"/>
    <col min="1780" max="1780" width="14.6640625" style="2" customWidth="1"/>
    <col min="1781" max="1781" width="119" style="2" customWidth="1"/>
    <col min="1782" max="1782" width="6" style="2" customWidth="1"/>
    <col min="1783" max="1783" width="12.44140625" style="2" customWidth="1"/>
    <col min="1784" max="1797" width="0" style="2" hidden="1" customWidth="1"/>
    <col min="1798" max="1798" width="14.5546875" style="2" customWidth="1"/>
    <col min="1799" max="1799" width="15.109375" style="2" customWidth="1"/>
    <col min="1800" max="2034" width="9.109375" style="2"/>
    <col min="2035" max="2035" width="8" style="2" customWidth="1"/>
    <col min="2036" max="2036" width="14.6640625" style="2" customWidth="1"/>
    <col min="2037" max="2037" width="119" style="2" customWidth="1"/>
    <col min="2038" max="2038" width="6" style="2" customWidth="1"/>
    <col min="2039" max="2039" width="12.44140625" style="2" customWidth="1"/>
    <col min="2040" max="2053" width="0" style="2" hidden="1" customWidth="1"/>
    <col min="2054" max="2054" width="14.5546875" style="2" customWidth="1"/>
    <col min="2055" max="2055" width="15.109375" style="2" customWidth="1"/>
    <col min="2056" max="2290" width="9.109375" style="2"/>
    <col min="2291" max="2291" width="8" style="2" customWidth="1"/>
    <col min="2292" max="2292" width="14.6640625" style="2" customWidth="1"/>
    <col min="2293" max="2293" width="119" style="2" customWidth="1"/>
    <col min="2294" max="2294" width="6" style="2" customWidth="1"/>
    <col min="2295" max="2295" width="12.44140625" style="2" customWidth="1"/>
    <col min="2296" max="2309" width="0" style="2" hidden="1" customWidth="1"/>
    <col min="2310" max="2310" width="14.5546875" style="2" customWidth="1"/>
    <col min="2311" max="2311" width="15.109375" style="2" customWidth="1"/>
    <col min="2312" max="2546" width="9.109375" style="2"/>
    <col min="2547" max="2547" width="8" style="2" customWidth="1"/>
    <col min="2548" max="2548" width="14.6640625" style="2" customWidth="1"/>
    <col min="2549" max="2549" width="119" style="2" customWidth="1"/>
    <col min="2550" max="2550" width="6" style="2" customWidth="1"/>
    <col min="2551" max="2551" width="12.44140625" style="2" customWidth="1"/>
    <col min="2552" max="2565" width="0" style="2" hidden="1" customWidth="1"/>
    <col min="2566" max="2566" width="14.5546875" style="2" customWidth="1"/>
    <col min="2567" max="2567" width="15.109375" style="2" customWidth="1"/>
    <col min="2568" max="2802" width="9.109375" style="2"/>
    <col min="2803" max="2803" width="8" style="2" customWidth="1"/>
    <col min="2804" max="2804" width="14.6640625" style="2" customWidth="1"/>
    <col min="2805" max="2805" width="119" style="2" customWidth="1"/>
    <col min="2806" max="2806" width="6" style="2" customWidth="1"/>
    <col min="2807" max="2807" width="12.44140625" style="2" customWidth="1"/>
    <col min="2808" max="2821" width="0" style="2" hidden="1" customWidth="1"/>
    <col min="2822" max="2822" width="14.5546875" style="2" customWidth="1"/>
    <col min="2823" max="2823" width="15.109375" style="2" customWidth="1"/>
    <col min="2824" max="3058" width="9.109375" style="2"/>
    <col min="3059" max="3059" width="8" style="2" customWidth="1"/>
    <col min="3060" max="3060" width="14.6640625" style="2" customWidth="1"/>
    <col min="3061" max="3061" width="119" style="2" customWidth="1"/>
    <col min="3062" max="3062" width="6" style="2" customWidth="1"/>
    <col min="3063" max="3063" width="12.44140625" style="2" customWidth="1"/>
    <col min="3064" max="3077" width="0" style="2" hidden="1" customWidth="1"/>
    <col min="3078" max="3078" width="14.5546875" style="2" customWidth="1"/>
    <col min="3079" max="3079" width="15.109375" style="2" customWidth="1"/>
    <col min="3080" max="3314" width="9.109375" style="2"/>
    <col min="3315" max="3315" width="8" style="2" customWidth="1"/>
    <col min="3316" max="3316" width="14.6640625" style="2" customWidth="1"/>
    <col min="3317" max="3317" width="119" style="2" customWidth="1"/>
    <col min="3318" max="3318" width="6" style="2" customWidth="1"/>
    <col min="3319" max="3319" width="12.44140625" style="2" customWidth="1"/>
    <col min="3320" max="3333" width="0" style="2" hidden="1" customWidth="1"/>
    <col min="3334" max="3334" width="14.5546875" style="2" customWidth="1"/>
    <col min="3335" max="3335" width="15.109375" style="2" customWidth="1"/>
    <col min="3336" max="3570" width="9.109375" style="2"/>
    <col min="3571" max="3571" width="8" style="2" customWidth="1"/>
    <col min="3572" max="3572" width="14.6640625" style="2" customWidth="1"/>
    <col min="3573" max="3573" width="119" style="2" customWidth="1"/>
    <col min="3574" max="3574" width="6" style="2" customWidth="1"/>
    <col min="3575" max="3575" width="12.44140625" style="2" customWidth="1"/>
    <col min="3576" max="3589" width="0" style="2" hidden="1" customWidth="1"/>
    <col min="3590" max="3590" width="14.5546875" style="2" customWidth="1"/>
    <col min="3591" max="3591" width="15.109375" style="2" customWidth="1"/>
    <col min="3592" max="3826" width="9.109375" style="2"/>
    <col min="3827" max="3827" width="8" style="2" customWidth="1"/>
    <col min="3828" max="3828" width="14.6640625" style="2" customWidth="1"/>
    <col min="3829" max="3829" width="119" style="2" customWidth="1"/>
    <col min="3830" max="3830" width="6" style="2" customWidth="1"/>
    <col min="3831" max="3831" width="12.44140625" style="2" customWidth="1"/>
    <col min="3832" max="3845" width="0" style="2" hidden="1" customWidth="1"/>
    <col min="3846" max="3846" width="14.5546875" style="2" customWidth="1"/>
    <col min="3847" max="3847" width="15.109375" style="2" customWidth="1"/>
    <col min="3848" max="4082" width="9.109375" style="2"/>
    <col min="4083" max="4083" width="8" style="2" customWidth="1"/>
    <col min="4084" max="4084" width="14.6640625" style="2" customWidth="1"/>
    <col min="4085" max="4085" width="119" style="2" customWidth="1"/>
    <col min="4086" max="4086" width="6" style="2" customWidth="1"/>
    <col min="4087" max="4087" width="12.44140625" style="2" customWidth="1"/>
    <col min="4088" max="4101" width="0" style="2" hidden="1" customWidth="1"/>
    <col min="4102" max="4102" width="14.5546875" style="2" customWidth="1"/>
    <col min="4103" max="4103" width="15.109375" style="2" customWidth="1"/>
    <col min="4104" max="4338" width="9.109375" style="2"/>
    <col min="4339" max="4339" width="8" style="2" customWidth="1"/>
    <col min="4340" max="4340" width="14.6640625" style="2" customWidth="1"/>
    <col min="4341" max="4341" width="119" style="2" customWidth="1"/>
    <col min="4342" max="4342" width="6" style="2" customWidth="1"/>
    <col min="4343" max="4343" width="12.44140625" style="2" customWidth="1"/>
    <col min="4344" max="4357" width="0" style="2" hidden="1" customWidth="1"/>
    <col min="4358" max="4358" width="14.5546875" style="2" customWidth="1"/>
    <col min="4359" max="4359" width="15.109375" style="2" customWidth="1"/>
    <col min="4360" max="4594" width="9.109375" style="2"/>
    <col min="4595" max="4595" width="8" style="2" customWidth="1"/>
    <col min="4596" max="4596" width="14.6640625" style="2" customWidth="1"/>
    <col min="4597" max="4597" width="119" style="2" customWidth="1"/>
    <col min="4598" max="4598" width="6" style="2" customWidth="1"/>
    <col min="4599" max="4599" width="12.44140625" style="2" customWidth="1"/>
    <col min="4600" max="4613" width="0" style="2" hidden="1" customWidth="1"/>
    <col min="4614" max="4614" width="14.5546875" style="2" customWidth="1"/>
    <col min="4615" max="4615" width="15.109375" style="2" customWidth="1"/>
    <col min="4616" max="4850" width="9.109375" style="2"/>
    <col min="4851" max="4851" width="8" style="2" customWidth="1"/>
    <col min="4852" max="4852" width="14.6640625" style="2" customWidth="1"/>
    <col min="4853" max="4853" width="119" style="2" customWidth="1"/>
    <col min="4854" max="4854" width="6" style="2" customWidth="1"/>
    <col min="4855" max="4855" width="12.44140625" style="2" customWidth="1"/>
    <col min="4856" max="4869" width="0" style="2" hidden="1" customWidth="1"/>
    <col min="4870" max="4870" width="14.5546875" style="2" customWidth="1"/>
    <col min="4871" max="4871" width="15.109375" style="2" customWidth="1"/>
    <col min="4872" max="5106" width="9.109375" style="2"/>
    <col min="5107" max="5107" width="8" style="2" customWidth="1"/>
    <col min="5108" max="5108" width="14.6640625" style="2" customWidth="1"/>
    <col min="5109" max="5109" width="119" style="2" customWidth="1"/>
    <col min="5110" max="5110" width="6" style="2" customWidth="1"/>
    <col min="5111" max="5111" width="12.44140625" style="2" customWidth="1"/>
    <col min="5112" max="5125" width="0" style="2" hidden="1" customWidth="1"/>
    <col min="5126" max="5126" width="14.5546875" style="2" customWidth="1"/>
    <col min="5127" max="5127" width="15.109375" style="2" customWidth="1"/>
    <col min="5128" max="5362" width="9.109375" style="2"/>
    <col min="5363" max="5363" width="8" style="2" customWidth="1"/>
    <col min="5364" max="5364" width="14.6640625" style="2" customWidth="1"/>
    <col min="5365" max="5365" width="119" style="2" customWidth="1"/>
    <col min="5366" max="5366" width="6" style="2" customWidth="1"/>
    <col min="5367" max="5367" width="12.44140625" style="2" customWidth="1"/>
    <col min="5368" max="5381" width="0" style="2" hidden="1" customWidth="1"/>
    <col min="5382" max="5382" width="14.5546875" style="2" customWidth="1"/>
    <col min="5383" max="5383" width="15.109375" style="2" customWidth="1"/>
    <col min="5384" max="5618" width="9.109375" style="2"/>
    <col min="5619" max="5619" width="8" style="2" customWidth="1"/>
    <col min="5620" max="5620" width="14.6640625" style="2" customWidth="1"/>
    <col min="5621" max="5621" width="119" style="2" customWidth="1"/>
    <col min="5622" max="5622" width="6" style="2" customWidth="1"/>
    <col min="5623" max="5623" width="12.44140625" style="2" customWidth="1"/>
    <col min="5624" max="5637" width="0" style="2" hidden="1" customWidth="1"/>
    <col min="5638" max="5638" width="14.5546875" style="2" customWidth="1"/>
    <col min="5639" max="5639" width="15.109375" style="2" customWidth="1"/>
    <col min="5640" max="5874" width="9.109375" style="2"/>
    <col min="5875" max="5875" width="8" style="2" customWidth="1"/>
    <col min="5876" max="5876" width="14.6640625" style="2" customWidth="1"/>
    <col min="5877" max="5877" width="119" style="2" customWidth="1"/>
    <col min="5878" max="5878" width="6" style="2" customWidth="1"/>
    <col min="5879" max="5879" width="12.44140625" style="2" customWidth="1"/>
    <col min="5880" max="5893" width="0" style="2" hidden="1" customWidth="1"/>
    <col min="5894" max="5894" width="14.5546875" style="2" customWidth="1"/>
    <col min="5895" max="5895" width="15.109375" style="2" customWidth="1"/>
    <col min="5896" max="6130" width="9.109375" style="2"/>
    <col min="6131" max="6131" width="8" style="2" customWidth="1"/>
    <col min="6132" max="6132" width="14.6640625" style="2" customWidth="1"/>
    <col min="6133" max="6133" width="119" style="2" customWidth="1"/>
    <col min="6134" max="6134" width="6" style="2" customWidth="1"/>
    <col min="6135" max="6135" width="12.44140625" style="2" customWidth="1"/>
    <col min="6136" max="6149" width="0" style="2" hidden="1" customWidth="1"/>
    <col min="6150" max="6150" width="14.5546875" style="2" customWidth="1"/>
    <col min="6151" max="6151" width="15.109375" style="2" customWidth="1"/>
    <col min="6152" max="6386" width="9.109375" style="2"/>
    <col min="6387" max="6387" width="8" style="2" customWidth="1"/>
    <col min="6388" max="6388" width="14.6640625" style="2" customWidth="1"/>
    <col min="6389" max="6389" width="119" style="2" customWidth="1"/>
    <col min="6390" max="6390" width="6" style="2" customWidth="1"/>
    <col min="6391" max="6391" width="12.44140625" style="2" customWidth="1"/>
    <col min="6392" max="6405" width="0" style="2" hidden="1" customWidth="1"/>
    <col min="6406" max="6406" width="14.5546875" style="2" customWidth="1"/>
    <col min="6407" max="6407" width="15.109375" style="2" customWidth="1"/>
    <col min="6408" max="6642" width="9.109375" style="2"/>
    <col min="6643" max="6643" width="8" style="2" customWidth="1"/>
    <col min="6644" max="6644" width="14.6640625" style="2" customWidth="1"/>
    <col min="6645" max="6645" width="119" style="2" customWidth="1"/>
    <col min="6646" max="6646" width="6" style="2" customWidth="1"/>
    <col min="6647" max="6647" width="12.44140625" style="2" customWidth="1"/>
    <col min="6648" max="6661" width="0" style="2" hidden="1" customWidth="1"/>
    <col min="6662" max="6662" width="14.5546875" style="2" customWidth="1"/>
    <col min="6663" max="6663" width="15.109375" style="2" customWidth="1"/>
    <col min="6664" max="6898" width="9.109375" style="2"/>
    <col min="6899" max="6899" width="8" style="2" customWidth="1"/>
    <col min="6900" max="6900" width="14.6640625" style="2" customWidth="1"/>
    <col min="6901" max="6901" width="119" style="2" customWidth="1"/>
    <col min="6902" max="6902" width="6" style="2" customWidth="1"/>
    <col min="6903" max="6903" width="12.44140625" style="2" customWidth="1"/>
    <col min="6904" max="6917" width="0" style="2" hidden="1" customWidth="1"/>
    <col min="6918" max="6918" width="14.5546875" style="2" customWidth="1"/>
    <col min="6919" max="6919" width="15.109375" style="2" customWidth="1"/>
    <col min="6920" max="7154" width="9.109375" style="2"/>
    <col min="7155" max="7155" width="8" style="2" customWidth="1"/>
    <col min="7156" max="7156" width="14.6640625" style="2" customWidth="1"/>
    <col min="7157" max="7157" width="119" style="2" customWidth="1"/>
    <col min="7158" max="7158" width="6" style="2" customWidth="1"/>
    <col min="7159" max="7159" width="12.44140625" style="2" customWidth="1"/>
    <col min="7160" max="7173" width="0" style="2" hidden="1" customWidth="1"/>
    <col min="7174" max="7174" width="14.5546875" style="2" customWidth="1"/>
    <col min="7175" max="7175" width="15.109375" style="2" customWidth="1"/>
    <col min="7176" max="7410" width="9.109375" style="2"/>
    <col min="7411" max="7411" width="8" style="2" customWidth="1"/>
    <col min="7412" max="7412" width="14.6640625" style="2" customWidth="1"/>
    <col min="7413" max="7413" width="119" style="2" customWidth="1"/>
    <col min="7414" max="7414" width="6" style="2" customWidth="1"/>
    <col min="7415" max="7415" width="12.44140625" style="2" customWidth="1"/>
    <col min="7416" max="7429" width="0" style="2" hidden="1" customWidth="1"/>
    <col min="7430" max="7430" width="14.5546875" style="2" customWidth="1"/>
    <col min="7431" max="7431" width="15.109375" style="2" customWidth="1"/>
    <col min="7432" max="7666" width="9.109375" style="2"/>
    <col min="7667" max="7667" width="8" style="2" customWidth="1"/>
    <col min="7668" max="7668" width="14.6640625" style="2" customWidth="1"/>
    <col min="7669" max="7669" width="119" style="2" customWidth="1"/>
    <col min="7670" max="7670" width="6" style="2" customWidth="1"/>
    <col min="7671" max="7671" width="12.44140625" style="2" customWidth="1"/>
    <col min="7672" max="7685" width="0" style="2" hidden="1" customWidth="1"/>
    <col min="7686" max="7686" width="14.5546875" style="2" customWidth="1"/>
    <col min="7687" max="7687" width="15.109375" style="2" customWidth="1"/>
    <col min="7688" max="7922" width="9.109375" style="2"/>
    <col min="7923" max="7923" width="8" style="2" customWidth="1"/>
    <col min="7924" max="7924" width="14.6640625" style="2" customWidth="1"/>
    <col min="7925" max="7925" width="119" style="2" customWidth="1"/>
    <col min="7926" max="7926" width="6" style="2" customWidth="1"/>
    <col min="7927" max="7927" width="12.44140625" style="2" customWidth="1"/>
    <col min="7928" max="7941" width="0" style="2" hidden="1" customWidth="1"/>
    <col min="7942" max="7942" width="14.5546875" style="2" customWidth="1"/>
    <col min="7943" max="7943" width="15.109375" style="2" customWidth="1"/>
    <col min="7944" max="8178" width="9.109375" style="2"/>
    <col min="8179" max="8179" width="8" style="2" customWidth="1"/>
    <col min="8180" max="8180" width="14.6640625" style="2" customWidth="1"/>
    <col min="8181" max="8181" width="119" style="2" customWidth="1"/>
    <col min="8182" max="8182" width="6" style="2" customWidth="1"/>
    <col min="8183" max="8183" width="12.44140625" style="2" customWidth="1"/>
    <col min="8184" max="8197" width="0" style="2" hidden="1" customWidth="1"/>
    <col min="8198" max="8198" width="14.5546875" style="2" customWidth="1"/>
    <col min="8199" max="8199" width="15.109375" style="2" customWidth="1"/>
    <col min="8200" max="8434" width="9.109375" style="2"/>
    <col min="8435" max="8435" width="8" style="2" customWidth="1"/>
    <col min="8436" max="8436" width="14.6640625" style="2" customWidth="1"/>
    <col min="8437" max="8437" width="119" style="2" customWidth="1"/>
    <col min="8438" max="8438" width="6" style="2" customWidth="1"/>
    <col min="8439" max="8439" width="12.44140625" style="2" customWidth="1"/>
    <col min="8440" max="8453" width="0" style="2" hidden="1" customWidth="1"/>
    <col min="8454" max="8454" width="14.5546875" style="2" customWidth="1"/>
    <col min="8455" max="8455" width="15.109375" style="2" customWidth="1"/>
    <col min="8456" max="8690" width="9.109375" style="2"/>
    <col min="8691" max="8691" width="8" style="2" customWidth="1"/>
    <col min="8692" max="8692" width="14.6640625" style="2" customWidth="1"/>
    <col min="8693" max="8693" width="119" style="2" customWidth="1"/>
    <col min="8694" max="8694" width="6" style="2" customWidth="1"/>
    <col min="8695" max="8695" width="12.44140625" style="2" customWidth="1"/>
    <col min="8696" max="8709" width="0" style="2" hidden="1" customWidth="1"/>
    <col min="8710" max="8710" width="14.5546875" style="2" customWidth="1"/>
    <col min="8711" max="8711" width="15.109375" style="2" customWidth="1"/>
    <col min="8712" max="8946" width="9.109375" style="2"/>
    <col min="8947" max="8947" width="8" style="2" customWidth="1"/>
    <col min="8948" max="8948" width="14.6640625" style="2" customWidth="1"/>
    <col min="8949" max="8949" width="119" style="2" customWidth="1"/>
    <col min="8950" max="8950" width="6" style="2" customWidth="1"/>
    <col min="8951" max="8951" width="12.44140625" style="2" customWidth="1"/>
    <col min="8952" max="8965" width="0" style="2" hidden="1" customWidth="1"/>
    <col min="8966" max="8966" width="14.5546875" style="2" customWidth="1"/>
    <col min="8967" max="8967" width="15.109375" style="2" customWidth="1"/>
    <col min="8968" max="9202" width="9.109375" style="2"/>
    <col min="9203" max="9203" width="8" style="2" customWidth="1"/>
    <col min="9204" max="9204" width="14.6640625" style="2" customWidth="1"/>
    <col min="9205" max="9205" width="119" style="2" customWidth="1"/>
    <col min="9206" max="9206" width="6" style="2" customWidth="1"/>
    <col min="9207" max="9207" width="12.44140625" style="2" customWidth="1"/>
    <col min="9208" max="9221" width="0" style="2" hidden="1" customWidth="1"/>
    <col min="9222" max="9222" width="14.5546875" style="2" customWidth="1"/>
    <col min="9223" max="9223" width="15.109375" style="2" customWidth="1"/>
    <col min="9224" max="9458" width="9.109375" style="2"/>
    <col min="9459" max="9459" width="8" style="2" customWidth="1"/>
    <col min="9460" max="9460" width="14.6640625" style="2" customWidth="1"/>
    <col min="9461" max="9461" width="119" style="2" customWidth="1"/>
    <col min="9462" max="9462" width="6" style="2" customWidth="1"/>
    <col min="9463" max="9463" width="12.44140625" style="2" customWidth="1"/>
    <col min="9464" max="9477" width="0" style="2" hidden="1" customWidth="1"/>
    <col min="9478" max="9478" width="14.5546875" style="2" customWidth="1"/>
    <col min="9479" max="9479" width="15.109375" style="2" customWidth="1"/>
    <col min="9480" max="9714" width="9.109375" style="2"/>
    <col min="9715" max="9715" width="8" style="2" customWidth="1"/>
    <col min="9716" max="9716" width="14.6640625" style="2" customWidth="1"/>
    <col min="9717" max="9717" width="119" style="2" customWidth="1"/>
    <col min="9718" max="9718" width="6" style="2" customWidth="1"/>
    <col min="9719" max="9719" width="12.44140625" style="2" customWidth="1"/>
    <col min="9720" max="9733" width="0" style="2" hidden="1" customWidth="1"/>
    <col min="9734" max="9734" width="14.5546875" style="2" customWidth="1"/>
    <col min="9735" max="9735" width="15.109375" style="2" customWidth="1"/>
    <col min="9736" max="9970" width="9.109375" style="2"/>
    <col min="9971" max="9971" width="8" style="2" customWidth="1"/>
    <col min="9972" max="9972" width="14.6640625" style="2" customWidth="1"/>
    <col min="9973" max="9973" width="119" style="2" customWidth="1"/>
    <col min="9974" max="9974" width="6" style="2" customWidth="1"/>
    <col min="9975" max="9975" width="12.44140625" style="2" customWidth="1"/>
    <col min="9976" max="9989" width="0" style="2" hidden="1" customWidth="1"/>
    <col min="9990" max="9990" width="14.5546875" style="2" customWidth="1"/>
    <col min="9991" max="9991" width="15.109375" style="2" customWidth="1"/>
    <col min="9992" max="10226" width="9.109375" style="2"/>
    <col min="10227" max="10227" width="8" style="2" customWidth="1"/>
    <col min="10228" max="10228" width="14.6640625" style="2" customWidth="1"/>
    <col min="10229" max="10229" width="119" style="2" customWidth="1"/>
    <col min="10230" max="10230" width="6" style="2" customWidth="1"/>
    <col min="10231" max="10231" width="12.44140625" style="2" customWidth="1"/>
    <col min="10232" max="10245" width="0" style="2" hidden="1" customWidth="1"/>
    <col min="10246" max="10246" width="14.5546875" style="2" customWidth="1"/>
    <col min="10247" max="10247" width="15.109375" style="2" customWidth="1"/>
    <col min="10248" max="10482" width="9.109375" style="2"/>
    <col min="10483" max="10483" width="8" style="2" customWidth="1"/>
    <col min="10484" max="10484" width="14.6640625" style="2" customWidth="1"/>
    <col min="10485" max="10485" width="119" style="2" customWidth="1"/>
    <col min="10486" max="10486" width="6" style="2" customWidth="1"/>
    <col min="10487" max="10487" width="12.44140625" style="2" customWidth="1"/>
    <col min="10488" max="10501" width="0" style="2" hidden="1" customWidth="1"/>
    <col min="10502" max="10502" width="14.5546875" style="2" customWidth="1"/>
    <col min="10503" max="10503" width="15.109375" style="2" customWidth="1"/>
    <col min="10504" max="10738" width="9.109375" style="2"/>
    <col min="10739" max="10739" width="8" style="2" customWidth="1"/>
    <col min="10740" max="10740" width="14.6640625" style="2" customWidth="1"/>
    <col min="10741" max="10741" width="119" style="2" customWidth="1"/>
    <col min="10742" max="10742" width="6" style="2" customWidth="1"/>
    <col min="10743" max="10743" width="12.44140625" style="2" customWidth="1"/>
    <col min="10744" max="10757" width="0" style="2" hidden="1" customWidth="1"/>
    <col min="10758" max="10758" width="14.5546875" style="2" customWidth="1"/>
    <col min="10759" max="10759" width="15.109375" style="2" customWidth="1"/>
    <col min="10760" max="10994" width="9.109375" style="2"/>
    <col min="10995" max="10995" width="8" style="2" customWidth="1"/>
    <col min="10996" max="10996" width="14.6640625" style="2" customWidth="1"/>
    <col min="10997" max="10997" width="119" style="2" customWidth="1"/>
    <col min="10998" max="10998" width="6" style="2" customWidth="1"/>
    <col min="10999" max="10999" width="12.44140625" style="2" customWidth="1"/>
    <col min="11000" max="11013" width="0" style="2" hidden="1" customWidth="1"/>
    <col min="11014" max="11014" width="14.5546875" style="2" customWidth="1"/>
    <col min="11015" max="11015" width="15.109375" style="2" customWidth="1"/>
    <col min="11016" max="11250" width="9.109375" style="2"/>
    <col min="11251" max="11251" width="8" style="2" customWidth="1"/>
    <col min="11252" max="11252" width="14.6640625" style="2" customWidth="1"/>
    <col min="11253" max="11253" width="119" style="2" customWidth="1"/>
    <col min="11254" max="11254" width="6" style="2" customWidth="1"/>
    <col min="11255" max="11255" width="12.44140625" style="2" customWidth="1"/>
    <col min="11256" max="11269" width="0" style="2" hidden="1" customWidth="1"/>
    <col min="11270" max="11270" width="14.5546875" style="2" customWidth="1"/>
    <col min="11271" max="11271" width="15.109375" style="2" customWidth="1"/>
    <col min="11272" max="11506" width="9.109375" style="2"/>
    <col min="11507" max="11507" width="8" style="2" customWidth="1"/>
    <col min="11508" max="11508" width="14.6640625" style="2" customWidth="1"/>
    <col min="11509" max="11509" width="119" style="2" customWidth="1"/>
    <col min="11510" max="11510" width="6" style="2" customWidth="1"/>
    <col min="11511" max="11511" width="12.44140625" style="2" customWidth="1"/>
    <col min="11512" max="11525" width="0" style="2" hidden="1" customWidth="1"/>
    <col min="11526" max="11526" width="14.5546875" style="2" customWidth="1"/>
    <col min="11527" max="11527" width="15.109375" style="2" customWidth="1"/>
    <col min="11528" max="11762" width="9.109375" style="2"/>
    <col min="11763" max="11763" width="8" style="2" customWidth="1"/>
    <col min="11764" max="11764" width="14.6640625" style="2" customWidth="1"/>
    <col min="11765" max="11765" width="119" style="2" customWidth="1"/>
    <col min="11766" max="11766" width="6" style="2" customWidth="1"/>
    <col min="11767" max="11767" width="12.44140625" style="2" customWidth="1"/>
    <col min="11768" max="11781" width="0" style="2" hidden="1" customWidth="1"/>
    <col min="11782" max="11782" width="14.5546875" style="2" customWidth="1"/>
    <col min="11783" max="11783" width="15.109375" style="2" customWidth="1"/>
    <col min="11784" max="12018" width="9.109375" style="2"/>
    <col min="12019" max="12019" width="8" style="2" customWidth="1"/>
    <col min="12020" max="12020" width="14.6640625" style="2" customWidth="1"/>
    <col min="12021" max="12021" width="119" style="2" customWidth="1"/>
    <col min="12022" max="12022" width="6" style="2" customWidth="1"/>
    <col min="12023" max="12023" width="12.44140625" style="2" customWidth="1"/>
    <col min="12024" max="12037" width="0" style="2" hidden="1" customWidth="1"/>
    <col min="12038" max="12038" width="14.5546875" style="2" customWidth="1"/>
    <col min="12039" max="12039" width="15.109375" style="2" customWidth="1"/>
    <col min="12040" max="12274" width="9.109375" style="2"/>
    <col min="12275" max="12275" width="8" style="2" customWidth="1"/>
    <col min="12276" max="12276" width="14.6640625" style="2" customWidth="1"/>
    <col min="12277" max="12277" width="119" style="2" customWidth="1"/>
    <col min="12278" max="12278" width="6" style="2" customWidth="1"/>
    <col min="12279" max="12279" width="12.44140625" style="2" customWidth="1"/>
    <col min="12280" max="12293" width="0" style="2" hidden="1" customWidth="1"/>
    <col min="12294" max="12294" width="14.5546875" style="2" customWidth="1"/>
    <col min="12295" max="12295" width="15.109375" style="2" customWidth="1"/>
    <col min="12296" max="12530" width="9.109375" style="2"/>
    <col min="12531" max="12531" width="8" style="2" customWidth="1"/>
    <col min="12532" max="12532" width="14.6640625" style="2" customWidth="1"/>
    <col min="12533" max="12533" width="119" style="2" customWidth="1"/>
    <col min="12534" max="12534" width="6" style="2" customWidth="1"/>
    <col min="12535" max="12535" width="12.44140625" style="2" customWidth="1"/>
    <col min="12536" max="12549" width="0" style="2" hidden="1" customWidth="1"/>
    <col min="12550" max="12550" width="14.5546875" style="2" customWidth="1"/>
    <col min="12551" max="12551" width="15.109375" style="2" customWidth="1"/>
    <col min="12552" max="12786" width="9.109375" style="2"/>
    <col min="12787" max="12787" width="8" style="2" customWidth="1"/>
    <col min="12788" max="12788" width="14.6640625" style="2" customWidth="1"/>
    <col min="12789" max="12789" width="119" style="2" customWidth="1"/>
    <col min="12790" max="12790" width="6" style="2" customWidth="1"/>
    <col min="12791" max="12791" width="12.44140625" style="2" customWidth="1"/>
    <col min="12792" max="12805" width="0" style="2" hidden="1" customWidth="1"/>
    <col min="12806" max="12806" width="14.5546875" style="2" customWidth="1"/>
    <col min="12807" max="12807" width="15.109375" style="2" customWidth="1"/>
    <col min="12808" max="13042" width="9.109375" style="2"/>
    <col min="13043" max="13043" width="8" style="2" customWidth="1"/>
    <col min="13044" max="13044" width="14.6640625" style="2" customWidth="1"/>
    <col min="13045" max="13045" width="119" style="2" customWidth="1"/>
    <col min="13046" max="13046" width="6" style="2" customWidth="1"/>
    <col min="13047" max="13047" width="12.44140625" style="2" customWidth="1"/>
    <col min="13048" max="13061" width="0" style="2" hidden="1" customWidth="1"/>
    <col min="13062" max="13062" width="14.5546875" style="2" customWidth="1"/>
    <col min="13063" max="13063" width="15.109375" style="2" customWidth="1"/>
    <col min="13064" max="13298" width="9.109375" style="2"/>
    <col min="13299" max="13299" width="8" style="2" customWidth="1"/>
    <col min="13300" max="13300" width="14.6640625" style="2" customWidth="1"/>
    <col min="13301" max="13301" width="119" style="2" customWidth="1"/>
    <col min="13302" max="13302" width="6" style="2" customWidth="1"/>
    <col min="13303" max="13303" width="12.44140625" style="2" customWidth="1"/>
    <col min="13304" max="13317" width="0" style="2" hidden="1" customWidth="1"/>
    <col min="13318" max="13318" width="14.5546875" style="2" customWidth="1"/>
    <col min="13319" max="13319" width="15.109375" style="2" customWidth="1"/>
    <col min="13320" max="13554" width="9.109375" style="2"/>
    <col min="13555" max="13555" width="8" style="2" customWidth="1"/>
    <col min="13556" max="13556" width="14.6640625" style="2" customWidth="1"/>
    <col min="13557" max="13557" width="119" style="2" customWidth="1"/>
    <col min="13558" max="13558" width="6" style="2" customWidth="1"/>
    <col min="13559" max="13559" width="12.44140625" style="2" customWidth="1"/>
    <col min="13560" max="13573" width="0" style="2" hidden="1" customWidth="1"/>
    <col min="13574" max="13574" width="14.5546875" style="2" customWidth="1"/>
    <col min="13575" max="13575" width="15.109375" style="2" customWidth="1"/>
    <col min="13576" max="13810" width="9.109375" style="2"/>
    <col min="13811" max="13811" width="8" style="2" customWidth="1"/>
    <col min="13812" max="13812" width="14.6640625" style="2" customWidth="1"/>
    <col min="13813" max="13813" width="119" style="2" customWidth="1"/>
    <col min="13814" max="13814" width="6" style="2" customWidth="1"/>
    <col min="13815" max="13815" width="12.44140625" style="2" customWidth="1"/>
    <col min="13816" max="13829" width="0" style="2" hidden="1" customWidth="1"/>
    <col min="13830" max="13830" width="14.5546875" style="2" customWidth="1"/>
    <col min="13831" max="13831" width="15.109375" style="2" customWidth="1"/>
    <col min="13832" max="14066" width="9.109375" style="2"/>
    <col min="14067" max="14067" width="8" style="2" customWidth="1"/>
    <col min="14068" max="14068" width="14.6640625" style="2" customWidth="1"/>
    <col min="14069" max="14069" width="119" style="2" customWidth="1"/>
    <col min="14070" max="14070" width="6" style="2" customWidth="1"/>
    <col min="14071" max="14071" width="12.44140625" style="2" customWidth="1"/>
    <col min="14072" max="14085" width="0" style="2" hidden="1" customWidth="1"/>
    <col min="14086" max="14086" width="14.5546875" style="2" customWidth="1"/>
    <col min="14087" max="14087" width="15.109375" style="2" customWidth="1"/>
    <col min="14088" max="14322" width="9.109375" style="2"/>
    <col min="14323" max="14323" width="8" style="2" customWidth="1"/>
    <col min="14324" max="14324" width="14.6640625" style="2" customWidth="1"/>
    <col min="14325" max="14325" width="119" style="2" customWidth="1"/>
    <col min="14326" max="14326" width="6" style="2" customWidth="1"/>
    <col min="14327" max="14327" width="12.44140625" style="2" customWidth="1"/>
    <col min="14328" max="14341" width="0" style="2" hidden="1" customWidth="1"/>
    <col min="14342" max="14342" width="14.5546875" style="2" customWidth="1"/>
    <col min="14343" max="14343" width="15.109375" style="2" customWidth="1"/>
    <col min="14344" max="14578" width="9.109375" style="2"/>
    <col min="14579" max="14579" width="8" style="2" customWidth="1"/>
    <col min="14580" max="14580" width="14.6640625" style="2" customWidth="1"/>
    <col min="14581" max="14581" width="119" style="2" customWidth="1"/>
    <col min="14582" max="14582" width="6" style="2" customWidth="1"/>
    <col min="14583" max="14583" width="12.44140625" style="2" customWidth="1"/>
    <col min="14584" max="14597" width="0" style="2" hidden="1" customWidth="1"/>
    <col min="14598" max="14598" width="14.5546875" style="2" customWidth="1"/>
    <col min="14599" max="14599" width="15.109375" style="2" customWidth="1"/>
    <col min="14600" max="14834" width="9.109375" style="2"/>
    <col min="14835" max="14835" width="8" style="2" customWidth="1"/>
    <col min="14836" max="14836" width="14.6640625" style="2" customWidth="1"/>
    <col min="14837" max="14837" width="119" style="2" customWidth="1"/>
    <col min="14838" max="14838" width="6" style="2" customWidth="1"/>
    <col min="14839" max="14839" width="12.44140625" style="2" customWidth="1"/>
    <col min="14840" max="14853" width="0" style="2" hidden="1" customWidth="1"/>
    <col min="14854" max="14854" width="14.5546875" style="2" customWidth="1"/>
    <col min="14855" max="14855" width="15.109375" style="2" customWidth="1"/>
    <col min="14856" max="15090" width="9.109375" style="2"/>
    <col min="15091" max="15091" width="8" style="2" customWidth="1"/>
    <col min="15092" max="15092" width="14.6640625" style="2" customWidth="1"/>
    <col min="15093" max="15093" width="119" style="2" customWidth="1"/>
    <col min="15094" max="15094" width="6" style="2" customWidth="1"/>
    <col min="15095" max="15095" width="12.44140625" style="2" customWidth="1"/>
    <col min="15096" max="15109" width="0" style="2" hidden="1" customWidth="1"/>
    <col min="15110" max="15110" width="14.5546875" style="2" customWidth="1"/>
    <col min="15111" max="15111" width="15.109375" style="2" customWidth="1"/>
    <col min="15112" max="15346" width="9.109375" style="2"/>
    <col min="15347" max="15347" width="8" style="2" customWidth="1"/>
    <col min="15348" max="15348" width="14.6640625" style="2" customWidth="1"/>
    <col min="15349" max="15349" width="119" style="2" customWidth="1"/>
    <col min="15350" max="15350" width="6" style="2" customWidth="1"/>
    <col min="15351" max="15351" width="12.44140625" style="2" customWidth="1"/>
    <col min="15352" max="15365" width="0" style="2" hidden="1" customWidth="1"/>
    <col min="15366" max="15366" width="14.5546875" style="2" customWidth="1"/>
    <col min="15367" max="15367" width="15.109375" style="2" customWidth="1"/>
    <col min="15368" max="15602" width="9.109375" style="2"/>
    <col min="15603" max="15603" width="8" style="2" customWidth="1"/>
    <col min="15604" max="15604" width="14.6640625" style="2" customWidth="1"/>
    <col min="15605" max="15605" width="119" style="2" customWidth="1"/>
    <col min="15606" max="15606" width="6" style="2" customWidth="1"/>
    <col min="15607" max="15607" width="12.44140625" style="2" customWidth="1"/>
    <col min="15608" max="15621" width="0" style="2" hidden="1" customWidth="1"/>
    <col min="15622" max="15622" width="14.5546875" style="2" customWidth="1"/>
    <col min="15623" max="15623" width="15.109375" style="2" customWidth="1"/>
    <col min="15624" max="15858" width="9.109375" style="2"/>
    <col min="15859" max="15859" width="8" style="2" customWidth="1"/>
    <col min="15860" max="15860" width="14.6640625" style="2" customWidth="1"/>
    <col min="15861" max="15861" width="119" style="2" customWidth="1"/>
    <col min="15862" max="15862" width="6" style="2" customWidth="1"/>
    <col min="15863" max="15863" width="12.44140625" style="2" customWidth="1"/>
    <col min="15864" max="15877" width="0" style="2" hidden="1" customWidth="1"/>
    <col min="15878" max="15878" width="14.5546875" style="2" customWidth="1"/>
    <col min="15879" max="15879" width="15.109375" style="2" customWidth="1"/>
    <col min="15880" max="16114" width="9.109375" style="2"/>
    <col min="16115" max="16115" width="8" style="2" customWidth="1"/>
    <col min="16116" max="16116" width="14.6640625" style="2" customWidth="1"/>
    <col min="16117" max="16117" width="119" style="2" customWidth="1"/>
    <col min="16118" max="16118" width="6" style="2" customWidth="1"/>
    <col min="16119" max="16119" width="12.44140625" style="2" customWidth="1"/>
    <col min="16120" max="16133" width="0" style="2" hidden="1" customWidth="1"/>
    <col min="16134" max="16134" width="14.5546875" style="2" customWidth="1"/>
    <col min="16135" max="16135" width="15.109375" style="2" customWidth="1"/>
    <col min="16136" max="16384" width="9.109375" style="2"/>
  </cols>
  <sheetData>
    <row r="1" spans="1:231" ht="0.75" customHeight="1"/>
    <row r="2" spans="1:231" ht="56.4" customHeight="1">
      <c r="A2" s="210" t="s">
        <v>710</v>
      </c>
      <c r="B2" s="210"/>
      <c r="C2" s="210"/>
      <c r="D2" s="210"/>
      <c r="E2" s="210"/>
      <c r="F2" s="210"/>
      <c r="G2" s="210"/>
    </row>
    <row r="3" spans="1:231" ht="16.95" customHeight="1">
      <c r="A3" s="211" t="s">
        <v>542</v>
      </c>
      <c r="B3" s="211"/>
      <c r="C3" s="211"/>
      <c r="D3" s="211"/>
      <c r="E3" s="211"/>
      <c r="F3" s="211"/>
      <c r="G3" s="211"/>
    </row>
    <row r="4" spans="1:231" ht="7.95" customHeight="1">
      <c r="A4" s="55"/>
      <c r="B4" s="55"/>
      <c r="C4" s="71"/>
      <c r="D4" s="55"/>
      <c r="E4" s="55"/>
      <c r="F4" s="94"/>
      <c r="G4" s="94"/>
    </row>
    <row r="5" spans="1:231" ht="34.950000000000003" customHeight="1">
      <c r="A5" s="209" t="s">
        <v>580</v>
      </c>
      <c r="B5" s="209"/>
      <c r="C5" s="209"/>
      <c r="D5" s="209"/>
      <c r="E5" s="209"/>
      <c r="F5" s="209"/>
      <c r="G5" s="209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1:231" ht="34.950000000000003" customHeight="1">
      <c r="A6" s="209" t="s">
        <v>581</v>
      </c>
      <c r="B6" s="209"/>
      <c r="C6" s="209"/>
      <c r="D6" s="209"/>
      <c r="E6" s="209"/>
      <c r="F6" s="209"/>
      <c r="G6" s="209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</row>
    <row r="7" spans="1:231" ht="20.100000000000001" customHeight="1">
      <c r="A7" s="214"/>
      <c r="B7" s="214"/>
      <c r="C7" s="214"/>
      <c r="D7" s="214"/>
      <c r="E7" s="214"/>
      <c r="F7" s="95"/>
      <c r="G7" s="95"/>
    </row>
    <row r="8" spans="1:231" ht="14.25" customHeight="1">
      <c r="A8" s="215" t="s">
        <v>24</v>
      </c>
      <c r="B8" s="215" t="s">
        <v>25</v>
      </c>
      <c r="C8" s="216" t="s">
        <v>579</v>
      </c>
      <c r="D8" s="215" t="s">
        <v>26</v>
      </c>
      <c r="E8" s="215" t="s">
        <v>27</v>
      </c>
      <c r="F8" s="212" t="s">
        <v>28</v>
      </c>
      <c r="G8" s="212" t="s">
        <v>29</v>
      </c>
    </row>
    <row r="9" spans="1:231" ht="14.25" customHeight="1">
      <c r="A9" s="215"/>
      <c r="B9" s="215"/>
      <c r="C9" s="217"/>
      <c r="D9" s="215"/>
      <c r="E9" s="215"/>
      <c r="F9" s="212"/>
      <c r="G9" s="21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</row>
    <row r="10" spans="1:231" ht="12" customHeight="1">
      <c r="A10" s="215"/>
      <c r="B10" s="215"/>
      <c r="C10" s="217"/>
      <c r="D10" s="215"/>
      <c r="E10" s="215"/>
      <c r="F10" s="212"/>
      <c r="G10" s="21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</row>
    <row r="11" spans="1:231" ht="12" customHeight="1">
      <c r="A11" s="112">
        <v>1</v>
      </c>
      <c r="B11" s="112">
        <v>2</v>
      </c>
      <c r="C11" s="114">
        <v>3</v>
      </c>
      <c r="D11" s="112">
        <v>4</v>
      </c>
      <c r="E11" s="112">
        <v>5</v>
      </c>
      <c r="F11" s="115">
        <v>6</v>
      </c>
      <c r="G11" s="115">
        <v>7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</row>
    <row r="12" spans="1:231" ht="13.8">
      <c r="A12" s="116">
        <v>1</v>
      </c>
      <c r="B12" s="116" t="s">
        <v>30</v>
      </c>
      <c r="C12" s="117" t="s">
        <v>31</v>
      </c>
      <c r="D12" s="118" t="s">
        <v>32</v>
      </c>
      <c r="E12" s="119" t="s">
        <v>32</v>
      </c>
      <c r="F12" s="120" t="s">
        <v>32</v>
      </c>
      <c r="G12" s="121" t="s">
        <v>32</v>
      </c>
    </row>
    <row r="13" spans="1:231" ht="27.6">
      <c r="A13" s="151" t="s">
        <v>33</v>
      </c>
      <c r="B13" s="152" t="s">
        <v>543</v>
      </c>
      <c r="C13" s="153" t="s">
        <v>544</v>
      </c>
      <c r="D13" s="44" t="s">
        <v>32</v>
      </c>
      <c r="E13" s="180" t="s">
        <v>32</v>
      </c>
      <c r="F13" s="124" t="s">
        <v>32</v>
      </c>
      <c r="G13" s="110" t="s">
        <v>32</v>
      </c>
      <c r="J13" s="79"/>
    </row>
    <row r="14" spans="1:231" ht="27.6">
      <c r="A14" s="155" t="s">
        <v>36</v>
      </c>
      <c r="B14" s="44"/>
      <c r="C14" s="45" t="s">
        <v>545</v>
      </c>
      <c r="D14" s="44" t="s">
        <v>44</v>
      </c>
      <c r="E14" s="181">
        <v>2</v>
      </c>
      <c r="F14" s="52"/>
      <c r="G14" s="52">
        <f t="shared" ref="G14:G23" si="0">ROUND(E14*F14,2)</f>
        <v>0</v>
      </c>
      <c r="J14" s="79"/>
    </row>
    <row r="15" spans="1:231" ht="27.6">
      <c r="A15" s="155" t="s">
        <v>469</v>
      </c>
      <c r="B15" s="44"/>
      <c r="C15" s="45" t="s">
        <v>546</v>
      </c>
      <c r="D15" s="44" t="s">
        <v>44</v>
      </c>
      <c r="E15" s="181">
        <v>3</v>
      </c>
      <c r="F15" s="52"/>
      <c r="G15" s="52">
        <f t="shared" si="0"/>
        <v>0</v>
      </c>
      <c r="J15" s="79"/>
    </row>
    <row r="16" spans="1:231" ht="27.6">
      <c r="A16" s="155" t="s">
        <v>472</v>
      </c>
      <c r="B16" s="44"/>
      <c r="C16" s="45" t="s">
        <v>547</v>
      </c>
      <c r="D16" s="44" t="s">
        <v>44</v>
      </c>
      <c r="E16" s="181">
        <v>6</v>
      </c>
      <c r="F16" s="52"/>
      <c r="G16" s="52">
        <f t="shared" si="0"/>
        <v>0</v>
      </c>
      <c r="J16" s="79"/>
    </row>
    <row r="17" spans="1:10" ht="27.6">
      <c r="A17" s="155" t="s">
        <v>548</v>
      </c>
      <c r="B17" s="44"/>
      <c r="C17" s="45" t="s">
        <v>549</v>
      </c>
      <c r="D17" s="44" t="s">
        <v>44</v>
      </c>
      <c r="E17" s="181">
        <v>23</v>
      </c>
      <c r="F17" s="52"/>
      <c r="G17" s="52">
        <f t="shared" si="0"/>
        <v>0</v>
      </c>
      <c r="J17" s="79"/>
    </row>
    <row r="18" spans="1:10" ht="27.6">
      <c r="A18" s="155" t="s">
        <v>550</v>
      </c>
      <c r="B18" s="44"/>
      <c r="C18" s="45" t="s">
        <v>551</v>
      </c>
      <c r="D18" s="44" t="s">
        <v>44</v>
      </c>
      <c r="E18" s="181">
        <v>29</v>
      </c>
      <c r="F18" s="52"/>
      <c r="G18" s="52">
        <f t="shared" si="0"/>
        <v>0</v>
      </c>
      <c r="J18" s="79"/>
    </row>
    <row r="19" spans="1:10" ht="27.6">
      <c r="A19" s="155" t="s">
        <v>552</v>
      </c>
      <c r="B19" s="44"/>
      <c r="C19" s="45" t="s">
        <v>553</v>
      </c>
      <c r="D19" s="44" t="s">
        <v>44</v>
      </c>
      <c r="E19" s="181">
        <v>12</v>
      </c>
      <c r="F19" s="52"/>
      <c r="G19" s="52">
        <f t="shared" si="0"/>
        <v>0</v>
      </c>
      <c r="J19" s="79"/>
    </row>
    <row r="20" spans="1:10" ht="27.6">
      <c r="A20" s="155" t="s">
        <v>554</v>
      </c>
      <c r="B20" s="44"/>
      <c r="C20" s="45" t="s">
        <v>555</v>
      </c>
      <c r="D20" s="44" t="s">
        <v>44</v>
      </c>
      <c r="E20" s="181">
        <v>7</v>
      </c>
      <c r="F20" s="52"/>
      <c r="G20" s="52">
        <f t="shared" si="0"/>
        <v>0</v>
      </c>
      <c r="J20" s="79"/>
    </row>
    <row r="21" spans="1:10" ht="27.6">
      <c r="A21" s="155" t="s">
        <v>556</v>
      </c>
      <c r="B21" s="44"/>
      <c r="C21" s="45" t="s">
        <v>557</v>
      </c>
      <c r="D21" s="44" t="s">
        <v>44</v>
      </c>
      <c r="E21" s="181">
        <v>3</v>
      </c>
      <c r="F21" s="52"/>
      <c r="G21" s="52">
        <f t="shared" si="0"/>
        <v>0</v>
      </c>
      <c r="J21" s="79"/>
    </row>
    <row r="22" spans="1:10" ht="27.6">
      <c r="A22" s="155" t="s">
        <v>558</v>
      </c>
      <c r="B22" s="44"/>
      <c r="C22" s="45" t="s">
        <v>559</v>
      </c>
      <c r="D22" s="44" t="s">
        <v>44</v>
      </c>
      <c r="E22" s="181">
        <v>1</v>
      </c>
      <c r="F22" s="52"/>
      <c r="G22" s="52">
        <f t="shared" si="0"/>
        <v>0</v>
      </c>
      <c r="J22" s="79"/>
    </row>
    <row r="23" spans="1:10" ht="27.6">
      <c r="A23" s="155" t="s">
        <v>560</v>
      </c>
      <c r="B23" s="44"/>
      <c r="C23" s="45" t="s">
        <v>561</v>
      </c>
      <c r="D23" s="30" t="s">
        <v>574</v>
      </c>
      <c r="E23" s="124">
        <v>26</v>
      </c>
      <c r="F23" s="52"/>
      <c r="G23" s="52">
        <f t="shared" si="0"/>
        <v>0</v>
      </c>
      <c r="J23" s="79"/>
    </row>
    <row r="24" spans="1:10" s="5" customFormat="1" ht="13.8">
      <c r="A24" s="133" t="s">
        <v>562</v>
      </c>
      <c r="B24" s="116" t="s">
        <v>325</v>
      </c>
      <c r="C24" s="117" t="s">
        <v>326</v>
      </c>
      <c r="D24" s="118" t="s">
        <v>32</v>
      </c>
      <c r="E24" s="120" t="s">
        <v>32</v>
      </c>
      <c r="F24" s="120" t="s">
        <v>32</v>
      </c>
      <c r="G24" s="121" t="s">
        <v>32</v>
      </c>
      <c r="I24" s="2"/>
      <c r="J24" s="79"/>
    </row>
    <row r="25" spans="1:10" s="5" customFormat="1" ht="27.6">
      <c r="A25" s="151" t="s">
        <v>118</v>
      </c>
      <c r="B25" s="152" t="s">
        <v>328</v>
      </c>
      <c r="C25" s="153" t="s">
        <v>329</v>
      </c>
      <c r="D25" s="44" t="s">
        <v>32</v>
      </c>
      <c r="E25" s="154" t="s">
        <v>32</v>
      </c>
      <c r="F25" s="124" t="s">
        <v>32</v>
      </c>
      <c r="G25" s="110" t="s">
        <v>32</v>
      </c>
      <c r="I25" s="2"/>
      <c r="J25" s="79"/>
    </row>
    <row r="26" spans="1:10" s="5" customFormat="1" ht="13.8">
      <c r="A26" s="155" t="s">
        <v>121</v>
      </c>
      <c r="B26" s="44"/>
      <c r="C26" s="182" t="s">
        <v>563</v>
      </c>
      <c r="D26" s="44" t="s">
        <v>44</v>
      </c>
      <c r="E26" s="180">
        <v>15</v>
      </c>
      <c r="F26" s="52"/>
      <c r="G26" s="52">
        <f t="shared" ref="G26:G31" si="1">ROUND(E26*F26,2)</f>
        <v>0</v>
      </c>
      <c r="I26" s="2"/>
      <c r="J26" s="79"/>
    </row>
    <row r="27" spans="1:10" s="5" customFormat="1" ht="13.8">
      <c r="A27" s="155" t="s">
        <v>503</v>
      </c>
      <c r="B27" s="44"/>
      <c r="C27" s="182" t="s">
        <v>564</v>
      </c>
      <c r="D27" s="44" t="s">
        <v>44</v>
      </c>
      <c r="E27" s="180">
        <v>13</v>
      </c>
      <c r="F27" s="52"/>
      <c r="G27" s="52">
        <f t="shared" si="1"/>
        <v>0</v>
      </c>
      <c r="I27" s="2"/>
      <c r="J27" s="79"/>
    </row>
    <row r="28" spans="1:10" s="5" customFormat="1" ht="13.8">
      <c r="A28" s="155" t="s">
        <v>506</v>
      </c>
      <c r="B28" s="44"/>
      <c r="C28" s="182" t="s">
        <v>565</v>
      </c>
      <c r="D28" s="44" t="s">
        <v>44</v>
      </c>
      <c r="E28" s="180">
        <v>25</v>
      </c>
      <c r="F28" s="52"/>
      <c r="G28" s="52">
        <f t="shared" si="1"/>
        <v>0</v>
      </c>
      <c r="I28" s="2"/>
      <c r="J28" s="79"/>
    </row>
    <row r="29" spans="1:10" s="5" customFormat="1" ht="13.8">
      <c r="A29" s="155" t="s">
        <v>509</v>
      </c>
      <c r="B29" s="44"/>
      <c r="C29" s="182" t="s">
        <v>566</v>
      </c>
      <c r="D29" s="44" t="s">
        <v>44</v>
      </c>
      <c r="E29" s="180">
        <v>19</v>
      </c>
      <c r="F29" s="52"/>
      <c r="G29" s="52">
        <f t="shared" si="1"/>
        <v>0</v>
      </c>
      <c r="I29" s="2"/>
      <c r="J29" s="79"/>
    </row>
    <row r="30" spans="1:10" s="5" customFormat="1" ht="13.8">
      <c r="A30" s="155" t="s">
        <v>512</v>
      </c>
      <c r="B30" s="44"/>
      <c r="C30" s="182" t="s">
        <v>567</v>
      </c>
      <c r="D30" s="44" t="s">
        <v>44</v>
      </c>
      <c r="E30" s="180">
        <v>20</v>
      </c>
      <c r="F30" s="52"/>
      <c r="G30" s="52">
        <f t="shared" si="1"/>
        <v>0</v>
      </c>
      <c r="I30" s="2"/>
      <c r="J30" s="79"/>
    </row>
    <row r="31" spans="1:10" s="5" customFormat="1" ht="13.8">
      <c r="A31" s="155" t="s">
        <v>516</v>
      </c>
      <c r="B31" s="44"/>
      <c r="C31" s="182" t="s">
        <v>568</v>
      </c>
      <c r="D31" s="44" t="s">
        <v>44</v>
      </c>
      <c r="E31" s="180">
        <v>143</v>
      </c>
      <c r="F31" s="52"/>
      <c r="G31" s="52">
        <f t="shared" si="1"/>
        <v>0</v>
      </c>
      <c r="I31" s="2"/>
      <c r="J31" s="79"/>
    </row>
    <row r="32" spans="1:10" ht="19.95" customHeight="1">
      <c r="A32" s="32"/>
      <c r="B32" s="9"/>
      <c r="C32" s="7"/>
      <c r="D32" s="246" t="s">
        <v>350</v>
      </c>
      <c r="E32" s="246"/>
      <c r="F32" s="246"/>
      <c r="G32" s="111">
        <f>SUM(G14:G31)</f>
        <v>0</v>
      </c>
    </row>
    <row r="33" spans="1:7" ht="9" customHeight="1">
      <c r="A33" s="32"/>
      <c r="B33" s="9"/>
      <c r="C33" s="7"/>
      <c r="D33" s="9"/>
      <c r="E33" s="10"/>
      <c r="F33" s="95"/>
      <c r="G33" s="95"/>
    </row>
    <row r="34" spans="1:7" s="109" customFormat="1" ht="42.75" customHeight="1">
      <c r="A34" s="185" t="s">
        <v>711</v>
      </c>
      <c r="B34" s="185"/>
      <c r="C34" s="185"/>
      <c r="D34" s="185"/>
      <c r="E34" s="185"/>
      <c r="F34" s="185"/>
      <c r="G34" s="185"/>
    </row>
    <row r="35" spans="1:7" ht="22.95" customHeight="1">
      <c r="A35" s="32"/>
      <c r="B35" s="9"/>
      <c r="C35" s="56"/>
      <c r="D35" s="9"/>
      <c r="E35" s="10"/>
      <c r="F35" s="95"/>
      <c r="G35" s="95"/>
    </row>
    <row r="36" spans="1:7" ht="30" customHeight="1">
      <c r="A36" s="32"/>
      <c r="B36" s="9"/>
      <c r="C36" s="69"/>
      <c r="D36" s="9"/>
      <c r="E36" s="10"/>
      <c r="F36" s="95"/>
      <c r="G36" s="95"/>
    </row>
    <row r="37" spans="1:7" ht="13.8">
      <c r="A37" s="32"/>
      <c r="B37" s="9"/>
      <c r="C37" s="7"/>
      <c r="D37" s="9"/>
      <c r="E37" s="10"/>
      <c r="F37" s="95"/>
      <c r="G37" s="95"/>
    </row>
    <row r="38" spans="1:7" ht="13.8">
      <c r="A38" s="32"/>
      <c r="B38" s="9"/>
      <c r="C38" s="7"/>
      <c r="D38" s="9"/>
      <c r="E38" s="10"/>
      <c r="F38" s="95"/>
      <c r="G38" s="95"/>
    </row>
    <row r="39" spans="1:7" ht="13.8">
      <c r="A39" s="32"/>
      <c r="B39" s="9"/>
      <c r="C39" s="7"/>
      <c r="D39" s="9"/>
      <c r="E39" s="10"/>
      <c r="F39" s="95"/>
      <c r="G39" s="95"/>
    </row>
    <row r="40" spans="1:7" ht="13.8">
      <c r="A40" s="32"/>
      <c r="B40" s="9"/>
      <c r="C40" s="7"/>
      <c r="D40" s="9"/>
      <c r="E40" s="10"/>
      <c r="F40" s="95"/>
      <c r="G40" s="95"/>
    </row>
    <row r="41" spans="1:7" ht="13.8">
      <c r="A41" s="32"/>
      <c r="B41" s="9"/>
      <c r="C41" s="7"/>
      <c r="D41" s="9"/>
      <c r="E41" s="10"/>
      <c r="F41" s="95"/>
      <c r="G41" s="95"/>
    </row>
    <row r="42" spans="1:7" ht="13.8">
      <c r="A42" s="32"/>
      <c r="B42" s="9"/>
      <c r="C42" s="7"/>
      <c r="D42" s="9"/>
      <c r="E42" s="10"/>
      <c r="F42" s="95"/>
      <c r="G42" s="95"/>
    </row>
    <row r="43" spans="1:7" ht="13.8">
      <c r="A43" s="32"/>
      <c r="B43" s="9"/>
      <c r="C43" s="7"/>
      <c r="D43" s="9"/>
      <c r="E43" s="10"/>
      <c r="F43" s="95"/>
      <c r="G43" s="95"/>
    </row>
    <row r="44" spans="1:7" ht="13.8">
      <c r="A44" s="32"/>
      <c r="B44" s="9"/>
      <c r="C44" s="7"/>
      <c r="D44" s="9"/>
      <c r="E44" s="10"/>
      <c r="F44" s="95"/>
      <c r="G44" s="95"/>
    </row>
    <row r="45" spans="1:7" ht="13.8">
      <c r="A45" s="32"/>
      <c r="B45" s="9"/>
      <c r="C45" s="7"/>
      <c r="D45" s="9"/>
      <c r="E45" s="10"/>
      <c r="F45" s="95"/>
      <c r="G45" s="95"/>
    </row>
    <row r="46" spans="1:7" ht="14.25" customHeight="1">
      <c r="A46" s="32"/>
      <c r="B46" s="9"/>
      <c r="C46" s="7"/>
      <c r="D46" s="9"/>
      <c r="E46" s="10"/>
      <c r="F46" s="95"/>
      <c r="G46" s="95"/>
    </row>
    <row r="47" spans="1:7" ht="13.8">
      <c r="A47" s="32"/>
      <c r="B47" s="9"/>
      <c r="C47" s="7"/>
      <c r="D47" s="9"/>
      <c r="E47" s="10"/>
      <c r="F47" s="95"/>
      <c r="G47" s="95"/>
    </row>
    <row r="48" spans="1:7" ht="13.8">
      <c r="A48" s="32"/>
      <c r="B48" s="9"/>
      <c r="C48" s="7"/>
      <c r="D48" s="9"/>
      <c r="E48" s="10"/>
      <c r="F48" s="95"/>
      <c r="G48" s="95"/>
    </row>
    <row r="49" spans="1:7" ht="13.8">
      <c r="A49" s="32"/>
      <c r="B49" s="9"/>
      <c r="C49" s="7"/>
      <c r="D49" s="9"/>
      <c r="E49" s="10"/>
      <c r="F49" s="95"/>
      <c r="G49" s="95"/>
    </row>
    <row r="50" spans="1:7" ht="13.8">
      <c r="A50" s="32"/>
      <c r="B50" s="9"/>
      <c r="C50" s="7"/>
      <c r="D50" s="9"/>
      <c r="E50" s="10"/>
      <c r="F50" s="95"/>
      <c r="G50" s="95"/>
    </row>
    <row r="51" spans="1:7" ht="13.8">
      <c r="A51" s="32"/>
      <c r="B51" s="9"/>
      <c r="C51" s="7"/>
      <c r="D51" s="9"/>
      <c r="E51" s="10"/>
      <c r="F51" s="95"/>
      <c r="G51" s="95"/>
    </row>
    <row r="52" spans="1:7" ht="13.8">
      <c r="A52" s="32"/>
      <c r="B52" s="9"/>
      <c r="C52" s="7"/>
      <c r="D52" s="9"/>
      <c r="E52" s="10"/>
      <c r="F52" s="95"/>
      <c r="G52" s="95"/>
    </row>
    <row r="53" spans="1:7" ht="13.8">
      <c r="A53" s="32"/>
      <c r="B53" s="9"/>
      <c r="C53" s="7"/>
      <c r="D53" s="9"/>
      <c r="E53" s="10"/>
      <c r="F53" s="95"/>
      <c r="G53" s="95"/>
    </row>
    <row r="54" spans="1:7" ht="13.8">
      <c r="A54" s="32"/>
      <c r="B54" s="9"/>
      <c r="C54" s="7"/>
      <c r="D54" s="9"/>
      <c r="E54" s="10"/>
      <c r="F54" s="95"/>
      <c r="G54" s="95"/>
    </row>
    <row r="55" spans="1:7" ht="13.8">
      <c r="A55" s="32"/>
      <c r="B55" s="9"/>
      <c r="C55" s="7"/>
      <c r="D55" s="9"/>
      <c r="E55" s="10"/>
      <c r="F55" s="95"/>
      <c r="G55" s="95"/>
    </row>
    <row r="56" spans="1:7" ht="13.8">
      <c r="A56" s="32"/>
      <c r="B56" s="9"/>
      <c r="C56" s="7"/>
      <c r="D56" s="9"/>
      <c r="E56" s="10"/>
      <c r="F56" s="95"/>
      <c r="G56" s="95"/>
    </row>
    <row r="57" spans="1:7" ht="13.8">
      <c r="A57" s="32"/>
      <c r="B57" s="9"/>
      <c r="C57" s="7"/>
      <c r="D57" s="9"/>
      <c r="E57" s="10"/>
      <c r="F57" s="95"/>
      <c r="G57" s="95"/>
    </row>
    <row r="58" spans="1:7" ht="75" customHeight="1">
      <c r="A58" s="32"/>
      <c r="B58" s="9"/>
      <c r="C58" s="7"/>
      <c r="D58" s="9"/>
      <c r="E58" s="10"/>
      <c r="F58" s="95"/>
      <c r="G58" s="95"/>
    </row>
    <row r="59" spans="1:7" ht="13.8">
      <c r="A59" s="32"/>
      <c r="B59" s="9"/>
      <c r="C59" s="7"/>
      <c r="D59" s="9"/>
      <c r="E59" s="10"/>
      <c r="F59" s="95"/>
      <c r="G59" s="95"/>
    </row>
    <row r="60" spans="1:7" ht="13.8">
      <c r="A60" s="32"/>
      <c r="B60" s="9"/>
      <c r="C60" s="7"/>
      <c r="D60" s="9"/>
      <c r="E60" s="10"/>
      <c r="F60" s="95"/>
      <c r="G60" s="95"/>
    </row>
    <row r="61" spans="1:7" ht="13.8">
      <c r="A61" s="32"/>
      <c r="B61" s="9"/>
      <c r="C61" s="7"/>
      <c r="D61" s="9"/>
      <c r="E61" s="10"/>
      <c r="F61" s="95"/>
      <c r="G61" s="95"/>
    </row>
    <row r="62" spans="1:7" ht="13.8">
      <c r="A62" s="32"/>
      <c r="B62" s="9"/>
      <c r="C62" s="7"/>
      <c r="D62" s="9"/>
      <c r="E62" s="10"/>
      <c r="F62" s="95"/>
      <c r="G62" s="95"/>
    </row>
    <row r="63" spans="1:7" ht="13.8">
      <c r="A63" s="32"/>
      <c r="B63" s="9"/>
      <c r="C63" s="7"/>
      <c r="D63" s="9"/>
      <c r="E63" s="10"/>
      <c r="F63" s="95"/>
      <c r="G63" s="95"/>
    </row>
    <row r="64" spans="1:7" ht="13.8">
      <c r="A64" s="32"/>
      <c r="B64" s="9"/>
      <c r="C64" s="7"/>
      <c r="D64" s="9"/>
      <c r="E64" s="10"/>
      <c r="F64" s="95"/>
      <c r="G64" s="95"/>
    </row>
    <row r="65" spans="1:7" ht="13.8">
      <c r="A65" s="32"/>
      <c r="B65" s="9"/>
      <c r="C65" s="7"/>
      <c r="D65" s="9"/>
      <c r="E65" s="10"/>
      <c r="F65" s="95"/>
      <c r="G65" s="95"/>
    </row>
    <row r="66" spans="1:7" ht="13.8">
      <c r="A66" s="32"/>
      <c r="B66" s="9"/>
      <c r="C66" s="7"/>
      <c r="D66" s="9"/>
      <c r="E66" s="10"/>
      <c r="F66" s="95"/>
      <c r="G66" s="95"/>
    </row>
    <row r="67" spans="1:7" ht="13.8">
      <c r="A67" s="32"/>
      <c r="B67" s="9"/>
      <c r="C67" s="7"/>
      <c r="D67" s="9"/>
      <c r="E67" s="10"/>
      <c r="F67" s="95"/>
      <c r="G67" s="95"/>
    </row>
    <row r="68" spans="1:7" ht="13.8">
      <c r="A68" s="32"/>
      <c r="B68" s="9"/>
      <c r="C68" s="7"/>
      <c r="D68" s="9"/>
      <c r="E68" s="10"/>
      <c r="F68" s="95"/>
      <c r="G68" s="95"/>
    </row>
    <row r="69" spans="1:7" ht="13.8">
      <c r="A69" s="32"/>
      <c r="B69" s="9"/>
      <c r="C69" s="7"/>
      <c r="D69" s="9"/>
      <c r="E69" s="10"/>
      <c r="F69" s="95"/>
      <c r="G69" s="95"/>
    </row>
    <row r="70" spans="1:7" ht="13.8">
      <c r="A70" s="32"/>
      <c r="B70" s="17"/>
      <c r="C70" s="7"/>
      <c r="D70" s="9"/>
      <c r="E70" s="9"/>
      <c r="F70" s="95"/>
      <c r="G70" s="95"/>
    </row>
    <row r="71" spans="1:7" ht="13.8">
      <c r="A71" s="32"/>
      <c r="B71" s="9"/>
      <c r="C71" s="7"/>
      <c r="D71" s="9"/>
      <c r="E71" s="9"/>
      <c r="F71" s="95"/>
      <c r="G71" s="95"/>
    </row>
    <row r="72" spans="1:7" ht="13.8">
      <c r="A72" s="32"/>
      <c r="B72" s="14"/>
      <c r="C72" s="7"/>
      <c r="D72" s="9"/>
      <c r="E72" s="9"/>
      <c r="F72" s="95"/>
      <c r="G72" s="95"/>
    </row>
    <row r="73" spans="1:7" ht="13.8">
      <c r="A73" s="32"/>
      <c r="B73" s="14"/>
      <c r="C73" s="24"/>
      <c r="D73" s="9"/>
      <c r="E73" s="9"/>
      <c r="F73" s="95"/>
      <c r="G73" s="95"/>
    </row>
    <row r="74" spans="1:7" ht="13.8">
      <c r="A74" s="32"/>
      <c r="B74" s="14"/>
      <c r="C74" s="13"/>
      <c r="D74" s="9"/>
      <c r="E74" s="9"/>
      <c r="F74" s="95"/>
      <c r="G74" s="95"/>
    </row>
    <row r="75" spans="1:7" ht="13.8">
      <c r="A75" s="32"/>
      <c r="B75" s="14"/>
      <c r="C75" s="11"/>
      <c r="D75" s="9"/>
      <c r="E75" s="9"/>
      <c r="F75" s="95"/>
      <c r="G75" s="95"/>
    </row>
    <row r="76" spans="1:7" ht="13.8">
      <c r="A76" s="32"/>
      <c r="B76" s="14"/>
      <c r="C76" s="7"/>
      <c r="D76" s="9"/>
      <c r="E76" s="9"/>
      <c r="F76" s="95"/>
      <c r="G76" s="95"/>
    </row>
    <row r="77" spans="1:7" ht="13.8">
      <c r="A77" s="32"/>
      <c r="B77" s="14"/>
      <c r="C77" s="7"/>
      <c r="D77" s="9"/>
      <c r="E77" s="9"/>
      <c r="F77" s="95"/>
      <c r="G77" s="95"/>
    </row>
    <row r="78" spans="1:7" ht="13.8">
      <c r="A78" s="32"/>
      <c r="B78" s="14"/>
      <c r="C78" s="7"/>
      <c r="D78" s="9"/>
      <c r="E78" s="9"/>
      <c r="F78" s="95"/>
      <c r="G78" s="95"/>
    </row>
    <row r="79" spans="1:7" ht="13.8">
      <c r="A79" s="32"/>
      <c r="B79" s="14"/>
      <c r="C79" s="7"/>
      <c r="D79" s="9"/>
      <c r="E79" s="9"/>
      <c r="F79" s="95"/>
      <c r="G79" s="95"/>
    </row>
    <row r="80" spans="1:7" ht="13.8">
      <c r="A80" s="32"/>
      <c r="B80" s="9"/>
      <c r="C80" s="7"/>
      <c r="D80" s="9"/>
      <c r="E80" s="9"/>
      <c r="F80" s="95"/>
      <c r="G80" s="95"/>
    </row>
    <row r="81" spans="1:7" ht="13.8">
      <c r="A81" s="32"/>
      <c r="B81" s="9"/>
      <c r="C81" s="7"/>
      <c r="D81" s="9"/>
      <c r="E81" s="9"/>
      <c r="F81" s="95"/>
      <c r="G81" s="95"/>
    </row>
    <row r="82" spans="1:7" ht="13.8">
      <c r="A82" s="32"/>
      <c r="B82" s="9"/>
      <c r="C82" s="7"/>
      <c r="D82" s="9"/>
      <c r="E82" s="9"/>
      <c r="F82" s="95"/>
      <c r="G82" s="95"/>
    </row>
    <row r="83" spans="1:7" ht="13.8">
      <c r="A83" s="32"/>
      <c r="B83" s="9"/>
      <c r="C83" s="7"/>
      <c r="D83" s="9"/>
      <c r="E83" s="9"/>
      <c r="F83" s="95"/>
      <c r="G83" s="95"/>
    </row>
    <row r="84" spans="1:7" ht="13.8">
      <c r="A84" s="32"/>
      <c r="B84" s="9"/>
      <c r="C84" s="7"/>
      <c r="D84" s="9"/>
      <c r="E84" s="9"/>
      <c r="F84" s="95"/>
      <c r="G84" s="95"/>
    </row>
    <row r="85" spans="1:7" ht="13.8">
      <c r="A85" s="32"/>
      <c r="B85" s="9"/>
      <c r="C85" s="7"/>
      <c r="D85" s="9"/>
      <c r="E85" s="9"/>
      <c r="F85" s="95"/>
      <c r="G85" s="95"/>
    </row>
    <row r="86" spans="1:7" ht="13.8">
      <c r="A86" s="32"/>
      <c r="B86" s="9"/>
      <c r="C86" s="7"/>
      <c r="D86" s="9"/>
      <c r="E86" s="9"/>
      <c r="F86" s="95"/>
      <c r="G86" s="95"/>
    </row>
    <row r="87" spans="1:7" ht="13.8">
      <c r="A87" s="32"/>
      <c r="B87" s="9"/>
      <c r="C87" s="7"/>
      <c r="D87" s="9"/>
      <c r="E87" s="9"/>
      <c r="F87" s="95"/>
      <c r="G87" s="95"/>
    </row>
    <row r="88" spans="1:7" ht="13.8">
      <c r="A88" s="32"/>
      <c r="B88" s="9"/>
      <c r="C88" s="7"/>
      <c r="D88" s="9"/>
      <c r="E88" s="9"/>
      <c r="F88" s="95"/>
      <c r="G88" s="95"/>
    </row>
    <row r="89" spans="1:7" ht="13.8">
      <c r="A89" s="32"/>
      <c r="B89" s="9"/>
      <c r="C89" s="7"/>
      <c r="D89" s="9"/>
      <c r="E89" s="9"/>
      <c r="F89" s="95"/>
      <c r="G89" s="95"/>
    </row>
    <row r="90" spans="1:7" ht="13.8">
      <c r="A90" s="32"/>
      <c r="B90" s="9"/>
      <c r="C90" s="7"/>
      <c r="D90" s="9"/>
      <c r="E90" s="9"/>
      <c r="F90" s="95"/>
      <c r="G90" s="95"/>
    </row>
    <row r="91" spans="1:7" ht="13.8">
      <c r="A91" s="32"/>
      <c r="B91" s="9"/>
      <c r="C91" s="7"/>
      <c r="D91" s="9"/>
      <c r="E91" s="9"/>
      <c r="F91" s="95"/>
      <c r="G91" s="95"/>
    </row>
    <row r="92" spans="1:7" ht="13.8">
      <c r="A92" s="32"/>
      <c r="B92" s="9"/>
      <c r="C92" s="7"/>
      <c r="D92" s="9"/>
      <c r="E92" s="9"/>
      <c r="F92" s="95"/>
      <c r="G92" s="95"/>
    </row>
    <row r="93" spans="1:7" ht="13.8">
      <c r="A93" s="32"/>
      <c r="B93" s="9"/>
      <c r="C93" s="7"/>
      <c r="D93" s="9"/>
      <c r="E93" s="9"/>
      <c r="F93" s="95"/>
      <c r="G93" s="95"/>
    </row>
    <row r="94" spans="1:7" ht="13.8">
      <c r="A94" s="32"/>
      <c r="B94" s="9"/>
      <c r="C94" s="7"/>
      <c r="D94" s="9"/>
      <c r="E94" s="9"/>
      <c r="F94" s="95"/>
      <c r="G94" s="95"/>
    </row>
    <row r="95" spans="1:7" ht="13.8">
      <c r="A95" s="32"/>
      <c r="B95" s="9"/>
      <c r="C95" s="7"/>
      <c r="D95" s="9"/>
      <c r="E95" s="9"/>
      <c r="F95" s="95"/>
      <c r="G95" s="95"/>
    </row>
    <row r="96" spans="1:7" ht="13.8">
      <c r="A96" s="32"/>
      <c r="B96" s="9"/>
      <c r="C96" s="7"/>
      <c r="D96" s="9"/>
      <c r="E96" s="9"/>
      <c r="F96" s="95"/>
      <c r="G96" s="95"/>
    </row>
    <row r="97" spans="1:7" ht="13.8">
      <c r="A97" s="32"/>
      <c r="B97" s="9"/>
      <c r="C97" s="7"/>
      <c r="D97" s="9"/>
      <c r="E97" s="9"/>
      <c r="F97" s="95"/>
      <c r="G97" s="95"/>
    </row>
    <row r="98" spans="1:7" ht="13.8">
      <c r="A98" s="32"/>
      <c r="B98" s="9"/>
      <c r="C98" s="7"/>
      <c r="D98" s="9"/>
      <c r="E98" s="9"/>
      <c r="F98" s="95"/>
      <c r="G98" s="95"/>
    </row>
    <row r="99" spans="1:7" ht="13.8">
      <c r="A99" s="32"/>
      <c r="B99" s="9"/>
      <c r="C99" s="7"/>
      <c r="D99" s="9"/>
      <c r="E99" s="9"/>
      <c r="F99" s="95"/>
      <c r="G99" s="95"/>
    </row>
    <row r="100" spans="1:7" ht="13.8">
      <c r="A100" s="32"/>
      <c r="B100" s="9"/>
      <c r="C100" s="7"/>
      <c r="D100" s="9"/>
      <c r="E100" s="9"/>
      <c r="F100" s="95"/>
      <c r="G100" s="95"/>
    </row>
    <row r="101" spans="1:7" ht="13.8">
      <c r="A101" s="32"/>
      <c r="B101" s="9"/>
      <c r="C101" s="7"/>
      <c r="D101" s="9"/>
      <c r="E101" s="9"/>
      <c r="F101" s="95"/>
      <c r="G101" s="95"/>
    </row>
    <row r="102" spans="1:7" ht="13.8">
      <c r="A102" s="32"/>
      <c r="B102" s="9"/>
      <c r="C102" s="7"/>
      <c r="D102" s="9"/>
      <c r="E102" s="9"/>
      <c r="F102" s="95"/>
      <c r="G102" s="95"/>
    </row>
    <row r="103" spans="1:7" ht="13.8">
      <c r="A103" s="32"/>
      <c r="B103" s="9"/>
      <c r="C103" s="7"/>
      <c r="D103" s="9"/>
      <c r="E103" s="9"/>
      <c r="F103" s="95"/>
      <c r="G103" s="95"/>
    </row>
    <row r="104" spans="1:7" ht="13.8">
      <c r="A104" s="32"/>
      <c r="B104" s="9"/>
      <c r="C104" s="7"/>
      <c r="D104" s="9"/>
      <c r="E104" s="9"/>
      <c r="F104" s="95"/>
      <c r="G104" s="95"/>
    </row>
    <row r="105" spans="1:7" ht="13.8">
      <c r="A105" s="32"/>
      <c r="B105" s="9"/>
      <c r="C105" s="7"/>
      <c r="D105" s="9"/>
      <c r="E105" s="9"/>
      <c r="F105" s="95"/>
      <c r="G105" s="95"/>
    </row>
    <row r="106" spans="1:7" ht="13.8">
      <c r="A106" s="32"/>
      <c r="B106" s="9"/>
      <c r="C106" s="7"/>
      <c r="D106" s="9"/>
      <c r="E106" s="9"/>
      <c r="F106" s="95"/>
      <c r="G106" s="95"/>
    </row>
    <row r="107" spans="1:7" ht="13.8">
      <c r="A107" s="32"/>
      <c r="B107" s="9"/>
      <c r="C107" s="7"/>
      <c r="D107" s="9"/>
      <c r="E107" s="9"/>
      <c r="F107" s="95"/>
      <c r="G107" s="95"/>
    </row>
    <row r="108" spans="1:7" ht="13.8">
      <c r="A108" s="32"/>
      <c r="B108" s="9"/>
      <c r="C108" s="7"/>
      <c r="D108" s="9"/>
      <c r="E108" s="9"/>
      <c r="F108" s="95"/>
      <c r="G108" s="95"/>
    </row>
    <row r="109" spans="1:7" ht="13.8">
      <c r="A109" s="32"/>
      <c r="B109" s="9"/>
      <c r="C109" s="7"/>
      <c r="D109" s="9"/>
      <c r="E109" s="9"/>
      <c r="F109" s="95"/>
      <c r="G109" s="95"/>
    </row>
    <row r="110" spans="1:7" ht="13.8">
      <c r="A110" s="32"/>
      <c r="B110" s="9"/>
      <c r="C110" s="7"/>
      <c r="D110" s="9"/>
      <c r="E110" s="9"/>
      <c r="F110" s="95"/>
      <c r="G110" s="95"/>
    </row>
    <row r="111" spans="1:7" ht="13.8">
      <c r="A111" s="32"/>
      <c r="B111" s="9"/>
      <c r="C111" s="7"/>
      <c r="D111" s="9"/>
      <c r="E111" s="9"/>
      <c r="F111" s="95"/>
      <c r="G111" s="95"/>
    </row>
    <row r="112" spans="1:7" ht="13.8">
      <c r="A112" s="32"/>
      <c r="B112" s="9"/>
      <c r="C112" s="7"/>
      <c r="D112" s="9"/>
      <c r="E112" s="9"/>
      <c r="F112" s="95"/>
      <c r="G112" s="95"/>
    </row>
    <row r="113" spans="1:7" ht="13.8">
      <c r="A113" s="32"/>
      <c r="B113" s="9"/>
      <c r="C113" s="7"/>
      <c r="D113" s="9"/>
      <c r="E113" s="9"/>
      <c r="F113" s="95"/>
      <c r="G113" s="95"/>
    </row>
    <row r="114" spans="1:7" ht="13.8">
      <c r="A114" s="32"/>
      <c r="B114" s="9"/>
      <c r="C114" s="7"/>
      <c r="D114" s="9"/>
      <c r="E114" s="9"/>
      <c r="F114" s="95"/>
      <c r="G114" s="95"/>
    </row>
    <row r="115" spans="1:7" ht="13.8">
      <c r="A115" s="32"/>
      <c r="B115" s="14"/>
      <c r="C115" s="7"/>
      <c r="D115" s="9"/>
      <c r="E115" s="9"/>
      <c r="F115" s="95"/>
      <c r="G115" s="95"/>
    </row>
    <row r="116" spans="1:7" ht="13.8">
      <c r="A116" s="32"/>
      <c r="B116" s="14"/>
      <c r="C116" s="7"/>
      <c r="D116" s="12"/>
      <c r="E116" s="12"/>
      <c r="F116" s="95"/>
      <c r="G116" s="95"/>
    </row>
    <row r="117" spans="1:7" ht="13.8">
      <c r="A117" s="32"/>
      <c r="B117" s="14"/>
      <c r="C117" s="7"/>
      <c r="D117" s="9"/>
      <c r="E117" s="9"/>
      <c r="F117" s="95"/>
      <c r="G117" s="95"/>
    </row>
    <row r="118" spans="1:7" ht="13.8">
      <c r="A118" s="32"/>
      <c r="B118" s="17"/>
      <c r="C118" s="13"/>
      <c r="D118" s="9"/>
      <c r="E118" s="9"/>
      <c r="F118" s="95"/>
      <c r="G118" s="95"/>
    </row>
    <row r="119" spans="1:7" ht="13.8">
      <c r="A119" s="32"/>
      <c r="B119" s="14"/>
      <c r="C119" s="7"/>
      <c r="D119" s="12"/>
      <c r="E119" s="12"/>
      <c r="F119" s="95"/>
      <c r="G119" s="95"/>
    </row>
    <row r="120" spans="1:7" ht="13.8">
      <c r="A120" s="32"/>
      <c r="B120" s="14"/>
      <c r="C120" s="7"/>
      <c r="D120" s="12"/>
      <c r="E120" s="12"/>
      <c r="F120" s="95"/>
      <c r="G120" s="95"/>
    </row>
    <row r="121" spans="1:7" ht="13.8">
      <c r="A121" s="32"/>
      <c r="B121" s="17"/>
      <c r="C121" s="7"/>
      <c r="D121" s="9"/>
      <c r="E121" s="9"/>
      <c r="F121" s="95"/>
      <c r="G121" s="95"/>
    </row>
    <row r="122" spans="1:7" ht="13.8">
      <c r="A122" s="32"/>
      <c r="B122" s="17"/>
      <c r="C122" s="13"/>
      <c r="D122" s="12"/>
      <c r="E122" s="12"/>
      <c r="F122" s="95"/>
      <c r="G122" s="95"/>
    </row>
    <row r="123" spans="1:7" ht="13.8">
      <c r="A123" s="32"/>
      <c r="B123" s="14"/>
      <c r="C123" s="7"/>
      <c r="D123" s="12"/>
      <c r="E123" s="12"/>
      <c r="F123" s="95"/>
      <c r="G123" s="95"/>
    </row>
    <row r="124" spans="1:7" ht="13.8">
      <c r="A124" s="32"/>
      <c r="B124" s="14"/>
      <c r="C124" s="7"/>
      <c r="D124" s="9"/>
      <c r="E124" s="9"/>
      <c r="F124" s="95"/>
      <c r="G124" s="95"/>
    </row>
    <row r="125" spans="1:7" ht="13.8">
      <c r="A125" s="14"/>
      <c r="B125" s="17"/>
      <c r="C125" s="13"/>
      <c r="D125" s="12"/>
      <c r="E125" s="12"/>
      <c r="F125" s="95"/>
      <c r="G125" s="95"/>
    </row>
    <row r="126" spans="1:7" ht="13.8">
      <c r="A126" s="32"/>
      <c r="B126" s="14"/>
      <c r="C126" s="7"/>
      <c r="D126" s="12"/>
      <c r="E126" s="12"/>
      <c r="F126" s="95"/>
      <c r="G126" s="95"/>
    </row>
    <row r="127" spans="1:7" ht="13.8">
      <c r="A127" s="32"/>
      <c r="B127" s="14"/>
      <c r="C127" s="7"/>
      <c r="D127" s="14"/>
      <c r="E127" s="14"/>
      <c r="F127" s="95"/>
      <c r="G127" s="95"/>
    </row>
    <row r="128" spans="1:7" ht="14.25" customHeight="1">
      <c r="A128" s="32"/>
      <c r="B128" s="9"/>
      <c r="C128" s="13"/>
      <c r="D128" s="9"/>
      <c r="E128" s="9"/>
      <c r="F128" s="95"/>
      <c r="G128" s="95"/>
    </row>
    <row r="129" spans="1:7" ht="13.8">
      <c r="A129" s="32"/>
      <c r="B129" s="9"/>
      <c r="C129" s="13"/>
      <c r="D129" s="9"/>
      <c r="E129" s="9"/>
      <c r="F129" s="95"/>
      <c r="G129" s="95"/>
    </row>
    <row r="130" spans="1:7" ht="13.8">
      <c r="A130" s="32"/>
      <c r="B130" s="9"/>
      <c r="C130" s="7"/>
      <c r="D130" s="9"/>
      <c r="E130" s="9"/>
      <c r="F130" s="95"/>
      <c r="G130" s="95"/>
    </row>
    <row r="131" spans="1:7" ht="13.8">
      <c r="A131" s="32"/>
      <c r="B131" s="9"/>
      <c r="C131" s="7"/>
      <c r="D131" s="9"/>
      <c r="E131" s="9"/>
      <c r="F131" s="95"/>
      <c r="G131" s="95"/>
    </row>
    <row r="132" spans="1:7" ht="13.8">
      <c r="A132" s="32"/>
      <c r="B132" s="9"/>
      <c r="C132" s="7"/>
      <c r="D132" s="9"/>
      <c r="E132" s="9"/>
      <c r="F132" s="95"/>
      <c r="G132" s="95"/>
    </row>
    <row r="133" spans="1:7" ht="13.8">
      <c r="A133" s="32"/>
      <c r="B133" s="9"/>
      <c r="C133" s="13"/>
      <c r="D133" s="9"/>
      <c r="E133" s="9"/>
      <c r="F133" s="95"/>
      <c r="G133" s="95"/>
    </row>
    <row r="134" spans="1:7" ht="13.8">
      <c r="A134" s="32"/>
      <c r="B134" s="9"/>
      <c r="C134" s="7"/>
      <c r="D134" s="9"/>
      <c r="E134" s="9"/>
      <c r="F134" s="95"/>
      <c r="G134" s="95"/>
    </row>
    <row r="135" spans="1:7" ht="15.6">
      <c r="A135" s="8"/>
      <c r="B135" s="9"/>
      <c r="C135" s="7"/>
      <c r="D135" s="9"/>
      <c r="E135" s="9"/>
    </row>
    <row r="136" spans="1:7" ht="15.6">
      <c r="A136" s="8"/>
      <c r="B136" s="14"/>
      <c r="C136" s="13"/>
      <c r="D136" s="9"/>
      <c r="E136" s="9"/>
    </row>
    <row r="137" spans="1:7" ht="15.6">
      <c r="A137" s="8"/>
      <c r="B137" s="9"/>
      <c r="C137" s="7"/>
      <c r="D137" s="9"/>
      <c r="E137" s="9"/>
    </row>
    <row r="138" spans="1:7" ht="15.6">
      <c r="A138" s="8"/>
      <c r="B138" s="9"/>
      <c r="C138" s="13"/>
      <c r="D138" s="9"/>
      <c r="E138" s="9"/>
    </row>
    <row r="139" spans="1:7" ht="13.8">
      <c r="A139" s="14"/>
      <c r="B139" s="9"/>
      <c r="C139" s="7"/>
      <c r="D139" s="9"/>
      <c r="E139" s="9"/>
    </row>
    <row r="140" spans="1:7" ht="75" customHeight="1">
      <c r="A140" s="8"/>
      <c r="B140" s="14"/>
      <c r="C140" s="7"/>
      <c r="D140" s="9"/>
      <c r="E140" s="9"/>
    </row>
    <row r="141" spans="1:7" ht="15.6">
      <c r="A141" s="8"/>
      <c r="B141" s="9"/>
      <c r="C141" s="7"/>
      <c r="D141" s="14"/>
      <c r="E141" s="14"/>
    </row>
    <row r="142" spans="1:7" ht="15.6">
      <c r="A142" s="8"/>
      <c r="B142" s="9"/>
      <c r="C142" s="13"/>
      <c r="D142" s="9"/>
      <c r="E142" s="9"/>
    </row>
    <row r="143" spans="1:7" ht="15.6">
      <c r="A143" s="8"/>
      <c r="B143" s="9"/>
      <c r="C143" s="13"/>
      <c r="D143" s="9"/>
      <c r="E143" s="9"/>
    </row>
    <row r="144" spans="1:7" ht="15.6">
      <c r="A144" s="8"/>
      <c r="B144" s="9"/>
      <c r="C144" s="7"/>
      <c r="D144" s="9"/>
      <c r="E144" s="9"/>
    </row>
    <row r="145" spans="1:5" ht="13.8">
      <c r="A145" s="14"/>
      <c r="B145" s="9"/>
      <c r="C145" s="7"/>
      <c r="D145" s="9"/>
      <c r="E145" s="9"/>
    </row>
    <row r="146" spans="1:5" ht="15.6">
      <c r="A146" s="8"/>
      <c r="B146" s="14"/>
      <c r="C146" s="7"/>
      <c r="D146" s="9"/>
      <c r="E146" s="9"/>
    </row>
    <row r="147" spans="1:5" ht="15.6">
      <c r="A147" s="8"/>
      <c r="B147" s="14"/>
      <c r="C147" s="7"/>
      <c r="D147" s="9"/>
      <c r="E147" s="9"/>
    </row>
    <row r="148" spans="1:5" ht="13.8">
      <c r="A148" s="16"/>
      <c r="B148" s="9"/>
      <c r="C148" s="13"/>
      <c r="D148" s="9"/>
      <c r="E148" s="9"/>
    </row>
    <row r="149" spans="1:5" ht="13.8">
      <c r="A149" s="16"/>
      <c r="B149" s="9"/>
      <c r="C149" s="13"/>
      <c r="D149" s="9"/>
      <c r="E149" s="9"/>
    </row>
    <row r="150" spans="1:5" ht="13.8">
      <c r="A150" s="16"/>
      <c r="B150" s="9"/>
      <c r="C150" s="7"/>
      <c r="D150" s="9"/>
      <c r="E150" s="9"/>
    </row>
    <row r="151" spans="1:5" ht="13.8">
      <c r="A151" s="16"/>
      <c r="B151" s="9"/>
      <c r="C151" s="7"/>
      <c r="D151" s="9"/>
      <c r="E151" s="9"/>
    </row>
    <row r="152" spans="1:5" ht="15.6">
      <c r="A152" s="8"/>
      <c r="B152" s="9"/>
      <c r="C152" s="7"/>
      <c r="D152" s="9"/>
      <c r="E152" s="9"/>
    </row>
    <row r="153" spans="1:5" ht="15.6">
      <c r="A153" s="8"/>
      <c r="B153" s="9"/>
      <c r="C153" s="7"/>
      <c r="D153" s="9"/>
      <c r="E153" s="9"/>
    </row>
    <row r="154" spans="1:5" ht="15.6">
      <c r="A154" s="8"/>
      <c r="B154" s="9"/>
      <c r="C154" s="7"/>
      <c r="D154" s="9"/>
      <c r="E154" s="9"/>
    </row>
    <row r="155" spans="1:5" ht="15.6">
      <c r="A155" s="8"/>
      <c r="B155" s="9"/>
      <c r="C155" s="7"/>
      <c r="D155" s="9"/>
      <c r="E155" s="9"/>
    </row>
    <row r="156" spans="1:5" ht="15.6">
      <c r="A156" s="8"/>
      <c r="B156" s="9"/>
      <c r="C156" s="7"/>
      <c r="D156" s="9"/>
      <c r="E156" s="9"/>
    </row>
    <row r="157" spans="1:5" ht="15.6">
      <c r="A157" s="8"/>
      <c r="B157" s="9"/>
      <c r="C157" s="7"/>
      <c r="D157" s="9"/>
      <c r="E157" s="9"/>
    </row>
    <row r="158" spans="1:5" ht="15.6">
      <c r="A158" s="8"/>
      <c r="B158" s="9"/>
      <c r="C158" s="7"/>
      <c r="D158" s="9"/>
      <c r="E158" s="9"/>
    </row>
    <row r="159" spans="1:5" ht="15.6">
      <c r="A159" s="8"/>
      <c r="B159" s="14"/>
      <c r="C159" s="7"/>
      <c r="D159" s="9"/>
      <c r="E159" s="9"/>
    </row>
    <row r="160" spans="1:5" ht="15.6">
      <c r="A160" s="8"/>
      <c r="B160" s="9"/>
      <c r="C160" s="7"/>
      <c r="D160" s="9"/>
      <c r="E160" s="9"/>
    </row>
    <row r="161" spans="1:5" ht="15.6">
      <c r="A161" s="8"/>
      <c r="B161" s="9"/>
      <c r="C161" s="13"/>
      <c r="D161" s="9"/>
      <c r="E161" s="9"/>
    </row>
    <row r="162" spans="1:5" ht="15.6">
      <c r="A162" s="8"/>
      <c r="B162" s="9"/>
      <c r="C162" s="7"/>
      <c r="D162" s="9"/>
      <c r="E162" s="9"/>
    </row>
    <row r="163" spans="1:5" ht="15.6">
      <c r="A163" s="8"/>
      <c r="B163" s="9"/>
      <c r="C163" s="7"/>
      <c r="D163" s="9"/>
      <c r="E163" s="9"/>
    </row>
    <row r="164" spans="1:5" ht="15.6">
      <c r="A164" s="8"/>
      <c r="B164" s="9"/>
      <c r="C164" s="7"/>
      <c r="D164" s="9"/>
      <c r="E164" s="9"/>
    </row>
    <row r="165" spans="1:5" ht="15.6">
      <c r="A165" s="8"/>
      <c r="B165" s="9"/>
      <c r="C165" s="7"/>
      <c r="D165" s="9"/>
      <c r="E165" s="9"/>
    </row>
    <row r="166" spans="1:5" ht="15.6">
      <c r="A166" s="8"/>
      <c r="B166" s="14"/>
      <c r="C166" s="7"/>
      <c r="D166" s="9"/>
      <c r="E166" s="9"/>
    </row>
    <row r="167" spans="1:5" ht="15.6">
      <c r="A167" s="8"/>
      <c r="B167" s="14"/>
      <c r="C167" s="7"/>
      <c r="D167" s="9"/>
      <c r="E167" s="9"/>
    </row>
    <row r="168" spans="1:5" ht="15.6">
      <c r="A168" s="8"/>
      <c r="B168" s="14"/>
      <c r="C168" s="13"/>
      <c r="D168" s="9"/>
      <c r="E168" s="9"/>
    </row>
    <row r="169" spans="1:5" ht="15.6">
      <c r="A169" s="8"/>
      <c r="B169" s="14"/>
      <c r="C169" s="7"/>
      <c r="D169" s="9"/>
      <c r="E169" s="9"/>
    </row>
    <row r="170" spans="1:5" ht="15.6">
      <c r="A170" s="8"/>
      <c r="B170" s="14"/>
      <c r="C170" s="7"/>
      <c r="D170" s="9"/>
      <c r="E170" s="9"/>
    </row>
    <row r="171" spans="1:5" ht="15.6">
      <c r="A171" s="8"/>
      <c r="B171" s="9"/>
      <c r="C171" s="7"/>
      <c r="D171" s="9"/>
      <c r="E171" s="9"/>
    </row>
    <row r="172" spans="1:5" ht="15.6">
      <c r="A172" s="8"/>
      <c r="B172" s="9"/>
      <c r="C172" s="7"/>
      <c r="D172" s="9"/>
      <c r="E172" s="9"/>
    </row>
    <row r="173" spans="1:5" ht="15.6">
      <c r="A173" s="8"/>
      <c r="B173" s="9"/>
      <c r="C173" s="7"/>
      <c r="D173" s="9"/>
      <c r="E173" s="9"/>
    </row>
    <row r="174" spans="1:5" ht="15.6">
      <c r="A174" s="8"/>
      <c r="B174" s="14"/>
      <c r="C174" s="7"/>
      <c r="D174" s="9"/>
      <c r="E174" s="9"/>
    </row>
    <row r="175" spans="1:5" ht="15.6">
      <c r="A175" s="8"/>
      <c r="B175" s="14"/>
      <c r="C175" s="7"/>
      <c r="D175" s="9"/>
      <c r="E175" s="9"/>
    </row>
    <row r="176" spans="1:5" ht="15.6">
      <c r="A176" s="8"/>
      <c r="B176" s="14"/>
      <c r="C176" s="13"/>
      <c r="D176" s="9"/>
      <c r="E176" s="9"/>
    </row>
    <row r="177" spans="1:5" ht="15.6">
      <c r="A177" s="8"/>
      <c r="B177" s="14"/>
      <c r="C177" s="7"/>
      <c r="D177" s="9"/>
      <c r="E177" s="9"/>
    </row>
    <row r="178" spans="1:5" ht="15.6">
      <c r="A178" s="8"/>
      <c r="B178" s="14"/>
      <c r="C178" s="13"/>
      <c r="D178" s="9"/>
      <c r="E178" s="9"/>
    </row>
    <row r="179" spans="1:5" ht="15.6">
      <c r="A179" s="8"/>
      <c r="B179" s="9"/>
      <c r="C179" s="7"/>
      <c r="D179" s="9"/>
      <c r="E179" s="9"/>
    </row>
    <row r="180" spans="1:5" ht="15.6">
      <c r="A180" s="8"/>
      <c r="B180" s="9"/>
      <c r="C180" s="13"/>
      <c r="D180" s="9"/>
      <c r="E180" s="9"/>
    </row>
    <row r="181" spans="1:5" ht="15.6">
      <c r="A181" s="8"/>
      <c r="B181" s="9"/>
      <c r="C181" s="7"/>
      <c r="D181" s="9"/>
      <c r="E181" s="9"/>
    </row>
    <row r="182" spans="1:5" ht="15.6">
      <c r="A182" s="8"/>
      <c r="B182" s="9"/>
      <c r="C182" s="7"/>
      <c r="D182" s="9"/>
      <c r="E182" s="9"/>
    </row>
    <row r="183" spans="1:5" ht="15.6">
      <c r="A183" s="8"/>
      <c r="B183" s="14"/>
      <c r="C183" s="13"/>
      <c r="D183" s="9"/>
      <c r="E183" s="9"/>
    </row>
    <row r="184" spans="1:5" ht="13.8">
      <c r="A184" s="18"/>
      <c r="B184" s="9"/>
      <c r="C184" s="7"/>
      <c r="D184" s="9"/>
      <c r="E184" s="9"/>
    </row>
    <row r="185" spans="1:5" ht="15.6">
      <c r="A185" s="8"/>
      <c r="B185" s="14"/>
      <c r="C185" s="13"/>
      <c r="D185" s="9"/>
      <c r="E185" s="9"/>
    </row>
    <row r="186" spans="1:5" ht="15.6">
      <c r="A186" s="8"/>
      <c r="B186" s="9"/>
      <c r="C186" s="7"/>
      <c r="D186" s="9"/>
      <c r="E186" s="9"/>
    </row>
    <row r="187" spans="1:5" ht="15.6">
      <c r="A187" s="8"/>
      <c r="B187" s="9"/>
      <c r="C187" s="13"/>
      <c r="D187" s="9"/>
      <c r="E187" s="9"/>
    </row>
    <row r="188" spans="1:5" ht="15.6">
      <c r="A188" s="8"/>
      <c r="B188" s="9"/>
      <c r="C188" s="13"/>
      <c r="D188" s="9"/>
      <c r="E188" s="9"/>
    </row>
    <row r="189" spans="1:5" ht="15.6">
      <c r="A189" s="8"/>
      <c r="B189" s="9"/>
      <c r="C189" s="7"/>
      <c r="D189" s="9"/>
      <c r="E189" s="9"/>
    </row>
    <row r="190" spans="1:5" ht="15.6">
      <c r="A190" s="8"/>
      <c r="B190" s="9"/>
      <c r="C190" s="7"/>
      <c r="D190" s="9"/>
      <c r="E190" s="9"/>
    </row>
    <row r="191" spans="1:5" ht="15.6">
      <c r="A191" s="8"/>
      <c r="B191" s="14"/>
      <c r="C191" s="7"/>
      <c r="D191" s="9"/>
      <c r="E191" s="9"/>
    </row>
    <row r="192" spans="1:5" ht="15.6">
      <c r="A192" s="8"/>
      <c r="B192" s="9"/>
      <c r="C192" s="7"/>
      <c r="D192" s="9"/>
      <c r="E192" s="9"/>
    </row>
    <row r="193" spans="1:5" ht="15.6">
      <c r="A193" s="8"/>
      <c r="B193" s="9"/>
      <c r="C193" s="13"/>
      <c r="D193" s="9"/>
      <c r="E193" s="9"/>
    </row>
    <row r="194" spans="1:5" ht="15.6">
      <c r="A194" s="8"/>
      <c r="B194" s="9"/>
      <c r="C194" s="7"/>
      <c r="D194" s="9"/>
      <c r="E194" s="9"/>
    </row>
    <row r="195" spans="1:5" ht="15.6">
      <c r="A195" s="8"/>
      <c r="B195" s="9"/>
      <c r="C195" s="7"/>
      <c r="D195" s="9"/>
      <c r="E195" s="9"/>
    </row>
    <row r="196" spans="1:5" ht="15.6">
      <c r="A196" s="8"/>
      <c r="B196" s="14"/>
      <c r="C196" s="7"/>
      <c r="D196" s="9"/>
      <c r="E196" s="9"/>
    </row>
    <row r="197" spans="1:5" ht="15.6">
      <c r="A197" s="8"/>
      <c r="B197" s="14"/>
      <c r="C197" s="7"/>
      <c r="D197" s="9"/>
      <c r="E197" s="9"/>
    </row>
    <row r="198" spans="1:5" ht="15.6">
      <c r="A198" s="8"/>
      <c r="B198" s="14"/>
      <c r="C198" s="19"/>
      <c r="D198" s="9"/>
      <c r="E198" s="9"/>
    </row>
    <row r="199" spans="1:5" ht="15.6">
      <c r="A199" s="8"/>
      <c r="B199" s="9"/>
      <c r="C199" s="20"/>
      <c r="D199" s="9"/>
      <c r="E199" s="9"/>
    </row>
    <row r="200" spans="1:5" ht="15.6">
      <c r="A200" s="8"/>
      <c r="B200" s="14"/>
      <c r="C200" s="20"/>
      <c r="D200" s="9"/>
      <c r="E200" s="9"/>
    </row>
    <row r="201" spans="1:5" ht="15.6">
      <c r="A201" s="8"/>
      <c r="B201" s="9"/>
      <c r="C201" s="20"/>
      <c r="D201" s="9"/>
      <c r="E201" s="9"/>
    </row>
    <row r="202" spans="1:5" ht="15.6">
      <c r="A202" s="8"/>
      <c r="B202" s="9"/>
      <c r="C202" s="20"/>
      <c r="D202" s="9"/>
      <c r="E202" s="9"/>
    </row>
    <row r="203" spans="1:5" ht="15.6">
      <c r="A203" s="8"/>
      <c r="B203" s="9"/>
      <c r="C203" s="20"/>
      <c r="D203" s="9"/>
      <c r="E203" s="9"/>
    </row>
    <row r="204" spans="1:5" ht="15.6">
      <c r="A204" s="8"/>
      <c r="B204" s="9"/>
      <c r="C204" s="20"/>
      <c r="D204" s="9"/>
      <c r="E204" s="9"/>
    </row>
    <row r="205" spans="1:5" ht="15.6">
      <c r="A205" s="8"/>
      <c r="B205" s="9"/>
      <c r="C205" s="20"/>
      <c r="D205" s="9"/>
      <c r="E205" s="9"/>
    </row>
    <row r="206" spans="1:5" ht="15.6">
      <c r="A206" s="8"/>
      <c r="B206" s="9"/>
      <c r="C206" s="19"/>
      <c r="D206" s="9"/>
      <c r="E206" s="9"/>
    </row>
    <row r="207" spans="1:5" ht="13.8">
      <c r="A207" s="21"/>
      <c r="B207" s="9"/>
      <c r="C207" s="7"/>
      <c r="D207" s="9"/>
      <c r="E207" s="9"/>
    </row>
    <row r="208" spans="1:5" ht="15.6">
      <c r="A208" s="8"/>
      <c r="B208" s="14"/>
      <c r="C208" s="13"/>
      <c r="D208" s="9"/>
      <c r="E208" s="9"/>
    </row>
    <row r="209" spans="1:5" ht="15.6">
      <c r="A209" s="8"/>
      <c r="B209" s="9"/>
      <c r="C209" s="7"/>
      <c r="D209" s="9"/>
      <c r="E209" s="9"/>
    </row>
    <row r="210" spans="1:5" ht="15.6">
      <c r="A210" s="8"/>
      <c r="B210" s="9"/>
      <c r="C210" s="13"/>
      <c r="D210" s="9"/>
      <c r="E210" s="9"/>
    </row>
    <row r="211" spans="1:5" ht="15.6">
      <c r="A211" s="8"/>
      <c r="B211" s="14"/>
      <c r="C211" s="19"/>
      <c r="D211" s="9"/>
      <c r="E211" s="9"/>
    </row>
    <row r="212" spans="1:5" ht="15.6">
      <c r="A212" s="8"/>
      <c r="B212" s="14"/>
      <c r="C212" s="20"/>
      <c r="D212" s="9"/>
      <c r="E212" s="9"/>
    </row>
    <row r="213" spans="1:5" ht="15.6">
      <c r="A213" s="8"/>
      <c r="B213" s="14"/>
      <c r="C213" s="7"/>
      <c r="D213" s="9"/>
      <c r="E213" s="9"/>
    </row>
    <row r="214" spans="1:5" ht="15.6">
      <c r="A214" s="8"/>
      <c r="B214" s="14"/>
      <c r="C214" s="19"/>
      <c r="D214" s="9"/>
      <c r="E214" s="9"/>
    </row>
    <row r="215" spans="1:5" ht="15.6">
      <c r="A215" s="8"/>
      <c r="B215" s="14"/>
      <c r="C215" s="20"/>
      <c r="D215" s="9"/>
      <c r="E215" s="9"/>
    </row>
    <row r="216" spans="1:5" ht="15.6">
      <c r="A216" s="8"/>
      <c r="B216" s="14"/>
      <c r="C216" s="20"/>
      <c r="D216" s="9"/>
      <c r="E216" s="9"/>
    </row>
    <row r="217" spans="1:5" ht="15.6">
      <c r="A217" s="8"/>
      <c r="B217" s="9"/>
      <c r="C217" s="20"/>
      <c r="D217" s="9"/>
      <c r="E217" s="9"/>
    </row>
    <row r="218" spans="1:5" ht="15.6">
      <c r="A218" s="8"/>
      <c r="B218" s="9"/>
      <c r="C218" s="20"/>
      <c r="D218" s="9"/>
      <c r="E218" s="9"/>
    </row>
    <row r="219" spans="1:5" ht="15.6">
      <c r="A219" s="8"/>
      <c r="B219" s="9"/>
      <c r="C219" s="20"/>
      <c r="D219" s="9"/>
      <c r="E219" s="9"/>
    </row>
    <row r="220" spans="1:5" ht="15.6">
      <c r="A220" s="8"/>
      <c r="B220" s="9"/>
      <c r="C220" s="20"/>
      <c r="D220" s="9"/>
      <c r="E220" s="9"/>
    </row>
    <row r="221" spans="1:5" ht="15.6">
      <c r="A221" s="8"/>
      <c r="B221" s="9"/>
      <c r="C221" s="7"/>
      <c r="D221" s="9"/>
      <c r="E221" s="9"/>
    </row>
    <row r="222" spans="1:5" ht="15.6">
      <c r="A222" s="8"/>
      <c r="B222" s="9"/>
      <c r="C222" s="20"/>
      <c r="D222" s="9"/>
      <c r="E222" s="9"/>
    </row>
    <row r="223" spans="1:5" ht="15.6">
      <c r="A223" s="8"/>
      <c r="B223" s="9"/>
      <c r="C223" s="20"/>
      <c r="D223" s="9"/>
      <c r="E223" s="9"/>
    </row>
    <row r="224" spans="1:5" ht="15.6">
      <c r="A224" s="8"/>
      <c r="B224" s="9"/>
      <c r="C224" s="19"/>
      <c r="D224" s="9"/>
      <c r="E224" s="9"/>
    </row>
    <row r="225" spans="1:5" ht="15.6">
      <c r="A225" s="8"/>
      <c r="B225" s="9"/>
      <c r="C225" s="20"/>
      <c r="D225" s="9"/>
      <c r="E225" s="9"/>
    </row>
    <row r="226" spans="1:5" ht="15.6">
      <c r="A226" s="8"/>
      <c r="B226" s="9"/>
      <c r="C226" s="20"/>
      <c r="D226" s="9"/>
      <c r="E226" s="9"/>
    </row>
    <row r="227" spans="1:5" ht="15.6">
      <c r="A227" s="8"/>
      <c r="B227" s="9"/>
      <c r="C227" s="20"/>
      <c r="D227" s="9"/>
      <c r="E227" s="9"/>
    </row>
    <row r="228" spans="1:5" ht="13.8">
      <c r="A228" s="14"/>
      <c r="B228" s="9"/>
      <c r="C228" s="20"/>
      <c r="D228" s="9"/>
      <c r="E228" s="9"/>
    </row>
    <row r="229" spans="1:5" ht="15.6">
      <c r="A229" s="8"/>
      <c r="B229" s="14"/>
      <c r="C229" s="19"/>
      <c r="D229" s="9"/>
      <c r="E229" s="9"/>
    </row>
    <row r="230" spans="1:5" ht="15.6">
      <c r="A230" s="8"/>
      <c r="B230" s="14"/>
      <c r="C230" s="20"/>
      <c r="D230" s="14"/>
      <c r="E230" s="14"/>
    </row>
    <row r="231" spans="1:5" ht="15.6">
      <c r="A231" s="8"/>
      <c r="B231" s="33"/>
      <c r="C231" s="13"/>
      <c r="D231" s="9"/>
      <c r="E231" s="9"/>
    </row>
    <row r="232" spans="1:5" ht="75" customHeight="1">
      <c r="A232" s="8"/>
      <c r="B232" s="33"/>
      <c r="C232" s="22"/>
      <c r="D232" s="9"/>
      <c r="E232" s="9"/>
    </row>
    <row r="233" spans="1:5" ht="15.6">
      <c r="A233" s="8"/>
      <c r="B233" s="33"/>
      <c r="C233" s="23"/>
      <c r="D233" s="9"/>
      <c r="E233" s="9"/>
    </row>
    <row r="234" spans="1:5" ht="15.6">
      <c r="A234" s="8"/>
      <c r="B234" s="33"/>
      <c r="C234" s="23"/>
      <c r="D234" s="9"/>
      <c r="E234" s="9"/>
    </row>
    <row r="235" spans="1:5" ht="15.6">
      <c r="A235" s="8"/>
      <c r="B235" s="34"/>
      <c r="C235" s="23"/>
      <c r="D235" s="9"/>
      <c r="E235" s="9"/>
    </row>
    <row r="236" spans="1:5" ht="15.6">
      <c r="A236" s="8"/>
      <c r="B236" s="33"/>
      <c r="C236" s="23"/>
      <c r="D236" s="9"/>
      <c r="E236" s="9"/>
    </row>
    <row r="237" spans="1:5" ht="15.6">
      <c r="A237" s="8"/>
      <c r="B237" s="33"/>
      <c r="C237" s="22"/>
      <c r="D237" s="9"/>
      <c r="E237" s="9"/>
    </row>
    <row r="238" spans="1:5" ht="15.6">
      <c r="A238" s="8"/>
      <c r="B238" s="33"/>
      <c r="C238" s="23"/>
      <c r="D238" s="9"/>
      <c r="E238" s="9"/>
    </row>
    <row r="239" spans="1:5" ht="90" customHeight="1">
      <c r="A239" s="8"/>
      <c r="B239" s="14"/>
      <c r="C239" s="23"/>
      <c r="D239" s="9"/>
      <c r="E239" s="9"/>
    </row>
    <row r="240" spans="1:5" ht="15.6">
      <c r="A240" s="8"/>
      <c r="B240" s="9"/>
      <c r="C240" s="23"/>
      <c r="D240" s="9"/>
      <c r="E240" s="9"/>
    </row>
    <row r="241" spans="1:5" ht="15.6">
      <c r="A241" s="8"/>
      <c r="B241" s="9"/>
      <c r="C241" s="22"/>
      <c r="D241" s="9"/>
      <c r="E241" s="9"/>
    </row>
    <row r="242" spans="1:5" ht="15.6">
      <c r="A242" s="8"/>
      <c r="B242" s="9"/>
      <c r="C242" s="24"/>
      <c r="D242" s="9"/>
      <c r="E242" s="9"/>
    </row>
    <row r="243" spans="1:5" ht="15.6">
      <c r="A243" s="8"/>
      <c r="B243" s="9"/>
      <c r="C243" s="22"/>
      <c r="D243" s="9"/>
      <c r="E243" s="9"/>
    </row>
    <row r="244" spans="1:5" ht="15.6">
      <c r="A244" s="8"/>
      <c r="B244" s="9"/>
      <c r="C244" s="24"/>
      <c r="D244" s="9"/>
      <c r="E244" s="9"/>
    </row>
    <row r="245" spans="1:5" ht="15.6">
      <c r="A245" s="8"/>
      <c r="B245" s="9"/>
      <c r="C245" s="24"/>
      <c r="D245" s="9"/>
      <c r="E245" s="9"/>
    </row>
    <row r="246" spans="1:5" ht="13.8">
      <c r="A246" s="14"/>
      <c r="B246" s="9"/>
      <c r="C246" s="24"/>
      <c r="D246" s="9"/>
      <c r="E246" s="9"/>
    </row>
    <row r="247" spans="1:5" ht="15.6">
      <c r="A247" s="8"/>
      <c r="B247" s="14"/>
      <c r="C247" s="22"/>
      <c r="D247" s="9"/>
      <c r="E247" s="9"/>
    </row>
    <row r="248" spans="1:5" ht="15.6">
      <c r="A248" s="8"/>
      <c r="B248" s="14"/>
      <c r="C248" s="24"/>
      <c r="D248" s="9"/>
      <c r="E248" s="9"/>
    </row>
    <row r="249" spans="1:5" ht="15.6">
      <c r="A249" s="8"/>
      <c r="B249" s="9"/>
      <c r="C249" s="13"/>
      <c r="D249" s="9"/>
      <c r="E249" s="9"/>
    </row>
    <row r="250" spans="1:5" ht="15.6">
      <c r="A250" s="8"/>
      <c r="B250" s="9"/>
      <c r="C250" s="13"/>
      <c r="D250" s="9"/>
      <c r="E250" s="9"/>
    </row>
    <row r="251" spans="1:5" ht="15.6">
      <c r="A251" s="8"/>
      <c r="B251" s="9"/>
      <c r="C251" s="7"/>
      <c r="D251" s="9"/>
      <c r="E251" s="9"/>
    </row>
    <row r="252" spans="1:5" ht="15.6">
      <c r="A252" s="8"/>
      <c r="B252" s="9"/>
      <c r="C252" s="7"/>
      <c r="D252" s="9"/>
      <c r="E252" s="9"/>
    </row>
    <row r="253" spans="1:5" ht="15.6">
      <c r="A253" s="8"/>
      <c r="B253" s="9"/>
      <c r="C253" s="7"/>
      <c r="D253" s="9"/>
      <c r="E253" s="9"/>
    </row>
    <row r="254" spans="1:5" ht="15.6">
      <c r="A254" s="8"/>
      <c r="B254" s="9"/>
      <c r="C254" s="7"/>
      <c r="D254" s="9"/>
      <c r="E254" s="9"/>
    </row>
    <row r="255" spans="1:5" ht="15.6">
      <c r="A255" s="8"/>
      <c r="B255" s="9"/>
      <c r="C255" s="7"/>
      <c r="D255" s="9"/>
      <c r="E255" s="9"/>
    </row>
    <row r="256" spans="1:5" ht="15.6">
      <c r="A256" s="8"/>
      <c r="B256" s="9"/>
      <c r="C256" s="7"/>
      <c r="D256" s="9"/>
      <c r="E256" s="9"/>
    </row>
    <row r="257" spans="1:5" ht="15.6">
      <c r="A257" s="8"/>
      <c r="B257" s="9"/>
      <c r="C257" s="7"/>
      <c r="D257" s="9"/>
      <c r="E257" s="9"/>
    </row>
    <row r="258" spans="1:5" ht="15.6">
      <c r="A258" s="8"/>
      <c r="B258" s="14"/>
      <c r="C258" s="7"/>
      <c r="D258" s="9"/>
      <c r="E258" s="9"/>
    </row>
    <row r="259" spans="1:5" ht="15.6">
      <c r="A259" s="8"/>
      <c r="B259" s="9"/>
      <c r="C259" s="7"/>
      <c r="D259" s="9"/>
      <c r="E259" s="9"/>
    </row>
    <row r="260" spans="1:5" ht="15.6">
      <c r="A260" s="8"/>
      <c r="B260" s="14"/>
      <c r="C260" s="13"/>
      <c r="D260" s="9"/>
      <c r="E260" s="9"/>
    </row>
    <row r="261" spans="1:5" ht="15.6">
      <c r="A261" s="8"/>
      <c r="B261" s="9"/>
      <c r="C261" s="7"/>
      <c r="D261" s="9"/>
      <c r="E261" s="9"/>
    </row>
    <row r="262" spans="1:5" ht="15.6">
      <c r="A262" s="8"/>
      <c r="B262" s="14"/>
      <c r="C262" s="13"/>
      <c r="D262" s="9"/>
      <c r="E262" s="9"/>
    </row>
    <row r="263" spans="1:5" ht="15.6">
      <c r="A263" s="8"/>
      <c r="B263" s="14"/>
      <c r="C263" s="7"/>
      <c r="D263" s="9"/>
      <c r="E263" s="9"/>
    </row>
    <row r="264" spans="1:5" ht="15.6">
      <c r="A264" s="8"/>
      <c r="B264" s="14"/>
      <c r="C264" s="25"/>
      <c r="D264" s="9"/>
      <c r="E264" s="9"/>
    </row>
    <row r="265" spans="1:5" ht="15.6">
      <c r="A265" s="8"/>
      <c r="B265" s="14"/>
      <c r="C265" s="7"/>
      <c r="D265" s="9"/>
      <c r="E265" s="9"/>
    </row>
    <row r="266" spans="1:5" ht="13.8">
      <c r="A266" s="9"/>
      <c r="B266" s="9"/>
      <c r="C266" s="7"/>
      <c r="D266" s="9"/>
      <c r="E266" s="9"/>
    </row>
    <row r="267" spans="1:5" ht="13.8">
      <c r="C267" s="25"/>
      <c r="D267" s="9"/>
      <c r="E267" s="9"/>
    </row>
    <row r="268" spans="1:5" ht="15.6">
      <c r="B268" s="35"/>
      <c r="C268" s="24"/>
      <c r="D268" s="26"/>
      <c r="E268" s="26"/>
    </row>
    <row r="269" spans="1:5" ht="17.399999999999999">
      <c r="C269" s="15"/>
      <c r="D269" s="27"/>
      <c r="E269" s="27"/>
    </row>
    <row r="270" spans="1:5" ht="17.399999999999999">
      <c r="C270" s="72"/>
    </row>
    <row r="271" spans="1:5" ht="12">
      <c r="B271" s="35"/>
      <c r="C271" s="73"/>
    </row>
    <row r="272" spans="1:5" ht="12">
      <c r="C272" s="73"/>
    </row>
    <row r="273" spans="2:5" ht="12">
      <c r="C273" s="74"/>
    </row>
    <row r="274" spans="2:5" ht="12">
      <c r="C274" s="73"/>
    </row>
    <row r="275" spans="2:5" ht="12">
      <c r="C275" s="73"/>
    </row>
    <row r="276" spans="2:5" ht="12">
      <c r="C276" s="73"/>
    </row>
    <row r="277" spans="2:5" ht="12">
      <c r="C277" s="73"/>
    </row>
    <row r="278" spans="2:5" ht="12">
      <c r="C278" s="73"/>
    </row>
    <row r="279" spans="2:5" ht="12">
      <c r="B279" s="4"/>
      <c r="C279" s="73"/>
    </row>
    <row r="280" spans="2:5" ht="12">
      <c r="B280" s="4"/>
      <c r="C280" s="73"/>
      <c r="D280" s="4"/>
      <c r="E280" s="4"/>
    </row>
    <row r="281" spans="2:5" ht="12">
      <c r="B281" s="4"/>
      <c r="C281" s="73"/>
      <c r="D281" s="4"/>
      <c r="E281" s="4"/>
    </row>
    <row r="282" spans="2:5" ht="12">
      <c r="B282" s="4"/>
      <c r="C282" s="73"/>
      <c r="D282" s="4"/>
      <c r="E282" s="4"/>
    </row>
    <row r="283" spans="2:5" ht="12">
      <c r="B283" s="4"/>
      <c r="C283" s="73"/>
      <c r="D283" s="4"/>
      <c r="E283" s="4"/>
    </row>
    <row r="284" spans="2:5" ht="12">
      <c r="B284" s="4"/>
      <c r="C284" s="73"/>
      <c r="D284" s="4"/>
      <c r="E284" s="4"/>
    </row>
    <row r="285" spans="2:5" ht="12">
      <c r="C285" s="73"/>
      <c r="D285" s="4"/>
      <c r="E285" s="4"/>
    </row>
    <row r="286" spans="2:5" ht="12">
      <c r="C286" s="73"/>
    </row>
    <row r="287" spans="2:5" ht="12"/>
    <row r="288" spans="2:5" ht="12"/>
    <row r="289" ht="12"/>
    <row r="290" ht="12"/>
    <row r="291" ht="12"/>
    <row r="292" ht="12"/>
    <row r="293" ht="12"/>
    <row r="294" ht="12"/>
    <row r="295" ht="12"/>
    <row r="296" ht="12"/>
    <row r="297" ht="12"/>
    <row r="298" ht="12"/>
    <row r="299" ht="12"/>
    <row r="300" ht="12"/>
    <row r="301" ht="12"/>
    <row r="302" ht="12"/>
    <row r="303" ht="12"/>
    <row r="304" ht="12"/>
    <row r="305" ht="12"/>
    <row r="306" ht="78" customHeight="1"/>
    <row r="307" ht="12"/>
    <row r="308" ht="12"/>
    <row r="309" ht="12"/>
    <row r="310" ht="12"/>
    <row r="311" ht="12"/>
    <row r="312" ht="12"/>
    <row r="313" ht="12"/>
    <row r="314" ht="12"/>
    <row r="315" ht="57" customHeight="1"/>
    <row r="316" ht="12"/>
    <row r="317" ht="12"/>
    <row r="318" ht="12"/>
    <row r="319" ht="57" customHeight="1"/>
    <row r="320" ht="12"/>
    <row r="321" ht="12"/>
    <row r="322" ht="12"/>
    <row r="323" ht="12"/>
    <row r="324" ht="12"/>
    <row r="325" ht="12"/>
    <row r="326" ht="12"/>
    <row r="327" ht="12"/>
    <row r="328" ht="12"/>
    <row r="329" ht="60" customHeight="1"/>
    <row r="330" ht="12"/>
    <row r="331" ht="12"/>
    <row r="332" ht="12"/>
    <row r="333" ht="12"/>
    <row r="334" ht="12"/>
    <row r="335" ht="12"/>
    <row r="336" ht="12"/>
    <row r="337" ht="12"/>
    <row r="338" ht="12"/>
    <row r="339" ht="12"/>
    <row r="340" ht="12"/>
    <row r="341" ht="12"/>
    <row r="342" ht="12"/>
    <row r="343" ht="12"/>
    <row r="344" ht="12"/>
    <row r="345" ht="12"/>
    <row r="346" ht="12"/>
    <row r="347" ht="12"/>
    <row r="348" ht="12"/>
    <row r="349" ht="12"/>
    <row r="350" ht="12"/>
    <row r="351" ht="12"/>
    <row r="352" ht="12"/>
    <row r="353" ht="12"/>
    <row r="354" ht="12"/>
    <row r="355" ht="12"/>
    <row r="356" ht="12"/>
    <row r="357" ht="12"/>
    <row r="358" ht="12"/>
    <row r="359" ht="12"/>
    <row r="360" ht="12"/>
    <row r="361" ht="12"/>
    <row r="362" ht="12"/>
    <row r="363" ht="12"/>
    <row r="364" ht="12"/>
    <row r="365" ht="12"/>
    <row r="366" ht="12"/>
    <row r="367" ht="12"/>
    <row r="368" ht="12"/>
    <row r="369" ht="12"/>
    <row r="370" ht="12"/>
    <row r="372" ht="12"/>
    <row r="373" ht="12"/>
    <row r="374" ht="12"/>
    <row r="375" ht="12"/>
    <row r="376" ht="12"/>
    <row r="377" ht="12"/>
    <row r="378" ht="12"/>
    <row r="379" ht="12"/>
    <row r="380" ht="12"/>
    <row r="381" ht="12"/>
    <row r="382" ht="12"/>
    <row r="383" ht="12"/>
    <row r="384" ht="12"/>
    <row r="385" ht="12"/>
    <row r="387" ht="12"/>
    <row r="388" ht="12"/>
    <row r="389" ht="12"/>
    <row r="390" ht="12"/>
    <row r="391" ht="12"/>
    <row r="392" ht="12"/>
    <row r="393" ht="12"/>
  </sheetData>
  <mergeCells count="14">
    <mergeCell ref="A34:G34"/>
    <mergeCell ref="A2:G2"/>
    <mergeCell ref="A3:G3"/>
    <mergeCell ref="A7:E7"/>
    <mergeCell ref="A8:A10"/>
    <mergeCell ref="B8:B10"/>
    <mergeCell ref="C8:C10"/>
    <mergeCell ref="D8:D10"/>
    <mergeCell ref="E8:E10"/>
    <mergeCell ref="F8:F10"/>
    <mergeCell ref="G8:G10"/>
    <mergeCell ref="D32:F32"/>
    <mergeCell ref="A5:G5"/>
    <mergeCell ref="A6:G6"/>
  </mergeCells>
  <conditionalFormatting sqref="J13:J31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J34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78740157480314965" right="0.19685039370078741" top="0.31496062992125984" bottom="0.9055118110236221" header="0.31496062992125984" footer="0.51181102362204722"/>
  <pageSetup paperSize="9" scale="48" fitToWidth="0" fitToHeight="0" orientation="portrait" useFirstPageNumber="1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2</vt:i4>
      </vt:variant>
    </vt:vector>
  </HeadingPairs>
  <TitlesOfParts>
    <vt:vector size="8" baseType="lpstr">
      <vt:lpstr>ZZK</vt:lpstr>
      <vt:lpstr>Branża drogowa</vt:lpstr>
      <vt:lpstr>Branża sanitarna</vt:lpstr>
      <vt:lpstr>Branża teletechniczna</vt:lpstr>
      <vt:lpstr>Branża elektryczna</vt:lpstr>
      <vt:lpstr>Branża zieleni</vt:lpstr>
      <vt:lpstr>'Branża sanitarna'!Obszar_wydruku</vt:lpstr>
      <vt:lpstr>'Branża zieleni'!Obszar_wydruku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Jankowski</dc:creator>
  <cp:lastModifiedBy>Marta Tobolewska</cp:lastModifiedBy>
  <cp:lastPrinted>2025-01-13T12:05:15Z</cp:lastPrinted>
  <dcterms:created xsi:type="dcterms:W3CDTF">2024-01-03T07:32:28Z</dcterms:created>
  <dcterms:modified xsi:type="dcterms:W3CDTF">2025-01-29T07:30:42Z</dcterms:modified>
</cp:coreProperties>
</file>