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MULARZ PODST.  GZ KOSZALIN" sheetId="24" r:id="rId1"/>
    <sheet name="FORMULARZ PODST. GZ KOŁOBRZEG" sheetId="26" r:id="rId2"/>
    <sheet name="FORMULARZ PODST.GZ DARŁOWO" sheetId="28" r:id="rId3"/>
    <sheet name="FORMULARZ OPCJA GZ KOSZALIN" sheetId="25" r:id="rId4"/>
    <sheet name="FORMULARZ OPCJA GZ DARŁOWO" sheetId="29" r:id="rId5"/>
    <sheet name="FORMULARZ OPCJA GZ KOŁOBRZEG" sheetId="27" r:id="rId6"/>
  </sheets>
  <calcPr calcId="162913"/>
</workbook>
</file>

<file path=xl/calcChain.xml><?xml version="1.0" encoding="utf-8"?>
<calcChain xmlns="http://schemas.openxmlformats.org/spreadsheetml/2006/main">
  <c r="H25" i="26" l="1"/>
  <c r="F25" i="26"/>
  <c r="F27" i="24"/>
  <c r="F27" i="28"/>
  <c r="I27" i="28"/>
  <c r="H27" i="28"/>
  <c r="I25" i="26"/>
  <c r="I27" i="24" l="1"/>
  <c r="H27" i="24"/>
  <c r="H11" i="24"/>
  <c r="F11" i="24"/>
  <c r="E17" i="27" l="1"/>
  <c r="E13" i="27"/>
  <c r="F13" i="27"/>
  <c r="H13" i="27"/>
  <c r="I13" i="27"/>
  <c r="C19" i="29"/>
  <c r="E18" i="29" l="1"/>
  <c r="F18" i="29" s="1"/>
  <c r="E17" i="29"/>
  <c r="F17" i="29" s="1"/>
  <c r="E16" i="29"/>
  <c r="F16" i="29" s="1"/>
  <c r="H16" i="29" s="1"/>
  <c r="E15" i="29"/>
  <c r="F15" i="29" s="1"/>
  <c r="E14" i="29"/>
  <c r="F14" i="29" s="1"/>
  <c r="E13" i="29"/>
  <c r="F13" i="29" s="1"/>
  <c r="E12" i="29"/>
  <c r="C25" i="28"/>
  <c r="E24" i="28"/>
  <c r="F24" i="28" s="1"/>
  <c r="E23" i="28"/>
  <c r="F23" i="28" s="1"/>
  <c r="E22" i="28"/>
  <c r="F22" i="28" s="1"/>
  <c r="E21" i="28"/>
  <c r="F21" i="28" s="1"/>
  <c r="E20" i="28"/>
  <c r="F20" i="28" s="1"/>
  <c r="E19" i="28"/>
  <c r="E18" i="28"/>
  <c r="F18" i="28" s="1"/>
  <c r="C14" i="28"/>
  <c r="E13" i="28"/>
  <c r="F13" i="28" s="1"/>
  <c r="E12" i="28"/>
  <c r="F12" i="28" s="1"/>
  <c r="E11" i="28"/>
  <c r="F11" i="28" s="1"/>
  <c r="H11" i="28" s="1"/>
  <c r="C17" i="27"/>
  <c r="E16" i="27"/>
  <c r="F16" i="27" s="1"/>
  <c r="E15" i="27"/>
  <c r="F15" i="27" s="1"/>
  <c r="E14" i="27"/>
  <c r="F14" i="27" s="1"/>
  <c r="H14" i="27" s="1"/>
  <c r="E12" i="27"/>
  <c r="C23" i="26"/>
  <c r="E22" i="26"/>
  <c r="F22" i="26" s="1"/>
  <c r="E21" i="26"/>
  <c r="F21" i="26" s="1"/>
  <c r="E20" i="26"/>
  <c r="F20" i="26" s="1"/>
  <c r="E19" i="26"/>
  <c r="F19" i="26" s="1"/>
  <c r="E18" i="26"/>
  <c r="F18" i="26" s="1"/>
  <c r="C14" i="26"/>
  <c r="E13" i="26"/>
  <c r="F13" i="26" s="1"/>
  <c r="E12" i="26"/>
  <c r="F12" i="26" s="1"/>
  <c r="E11" i="26"/>
  <c r="F11" i="26" s="1"/>
  <c r="E19" i="29" l="1"/>
  <c r="F12" i="29"/>
  <c r="H13" i="29"/>
  <c r="I13" i="29" s="1"/>
  <c r="H17" i="29"/>
  <c r="I17" i="29" s="1"/>
  <c r="H14" i="29"/>
  <c r="I14" i="29" s="1"/>
  <c r="H15" i="29"/>
  <c r="I15" i="29" s="1"/>
  <c r="H18" i="29"/>
  <c r="I18" i="29" s="1"/>
  <c r="I16" i="29"/>
  <c r="H12" i="29"/>
  <c r="F19" i="29"/>
  <c r="E25" i="28"/>
  <c r="F14" i="28"/>
  <c r="H12" i="28"/>
  <c r="I12" i="28" s="1"/>
  <c r="I11" i="28"/>
  <c r="H18" i="28"/>
  <c r="H23" i="28"/>
  <c r="I23" i="28" s="1"/>
  <c r="H13" i="28"/>
  <c r="H20" i="28"/>
  <c r="I20" i="28" s="1"/>
  <c r="H21" i="28"/>
  <c r="I21" i="28" s="1"/>
  <c r="H22" i="28"/>
  <c r="I22" i="28" s="1"/>
  <c r="H24" i="28"/>
  <c r="I24" i="28" s="1"/>
  <c r="F19" i="28"/>
  <c r="F25" i="28" s="1"/>
  <c r="E14" i="28"/>
  <c r="F12" i="27"/>
  <c r="H12" i="27" s="1"/>
  <c r="H15" i="27"/>
  <c r="I15" i="27" s="1"/>
  <c r="H16" i="27"/>
  <c r="I16" i="27" s="1"/>
  <c r="I12" i="27"/>
  <c r="F17" i="27"/>
  <c r="I14" i="27"/>
  <c r="H11" i="26"/>
  <c r="I11" i="26" s="1"/>
  <c r="F14" i="26"/>
  <c r="H12" i="26"/>
  <c r="I12" i="26" s="1"/>
  <c r="H13" i="26"/>
  <c r="I13" i="26" s="1"/>
  <c r="H18" i="26"/>
  <c r="F23" i="26"/>
  <c r="H19" i="26"/>
  <c r="I19" i="26" s="1"/>
  <c r="H20" i="26"/>
  <c r="I20" i="26" s="1"/>
  <c r="H21" i="26"/>
  <c r="I21" i="26"/>
  <c r="H22" i="26"/>
  <c r="I22" i="26" s="1"/>
  <c r="E23" i="26"/>
  <c r="E14" i="26"/>
  <c r="E18" i="25"/>
  <c r="F18" i="25" s="1"/>
  <c r="H14" i="28" l="1"/>
  <c r="H19" i="29"/>
  <c r="I12" i="29"/>
  <c r="I19" i="29" s="1"/>
  <c r="I13" i="28"/>
  <c r="I14" i="28" s="1"/>
  <c r="I18" i="28"/>
  <c r="H19" i="28"/>
  <c r="I19" i="28" s="1"/>
  <c r="H17" i="27"/>
  <c r="I17" i="27"/>
  <c r="H23" i="26"/>
  <c r="I18" i="26"/>
  <c r="I23" i="26" s="1"/>
  <c r="I14" i="26"/>
  <c r="H14" i="26"/>
  <c r="H18" i="25"/>
  <c r="I18" i="25" s="1"/>
  <c r="E19" i="25"/>
  <c r="F19" i="25" s="1"/>
  <c r="E17" i="25"/>
  <c r="F17" i="25" s="1"/>
  <c r="H17" i="25" s="1"/>
  <c r="E16" i="25"/>
  <c r="F16" i="25" s="1"/>
  <c r="E15" i="25"/>
  <c r="F15" i="25" s="1"/>
  <c r="E14" i="25"/>
  <c r="F14" i="25" s="1"/>
  <c r="H14" i="25" s="1"/>
  <c r="E13" i="25"/>
  <c r="F13" i="25" s="1"/>
  <c r="C20" i="25"/>
  <c r="E12" i="25"/>
  <c r="F12" i="25" s="1"/>
  <c r="C14" i="24"/>
  <c r="E24" i="24"/>
  <c r="F24" i="24" s="1"/>
  <c r="E23" i="24"/>
  <c r="F23" i="24" s="1"/>
  <c r="E22" i="24"/>
  <c r="F22" i="24" s="1"/>
  <c r="E21" i="24"/>
  <c r="F21" i="24" s="1"/>
  <c r="E20" i="24"/>
  <c r="F20" i="24" s="1"/>
  <c r="E19" i="24"/>
  <c r="F19" i="24" s="1"/>
  <c r="E18" i="24"/>
  <c r="F18" i="24" s="1"/>
  <c r="E13" i="24"/>
  <c r="F13" i="24" s="1"/>
  <c r="E12" i="24"/>
  <c r="F12" i="24" s="1"/>
  <c r="E11" i="24"/>
  <c r="H25" i="28" l="1"/>
  <c r="I25" i="28"/>
  <c r="H13" i="25"/>
  <c r="I13" i="25" s="1"/>
  <c r="I17" i="25"/>
  <c r="H15" i="25"/>
  <c r="I15" i="25" s="1"/>
  <c r="H16" i="25"/>
  <c r="I16" i="25" s="1"/>
  <c r="I14" i="25"/>
  <c r="H19" i="25"/>
  <c r="I19" i="25" s="1"/>
  <c r="E20" i="25"/>
  <c r="F20" i="25"/>
  <c r="H12" i="25"/>
  <c r="H18" i="24"/>
  <c r="I18" i="24" s="1"/>
  <c r="H13" i="24"/>
  <c r="I13" i="24" s="1"/>
  <c r="H24" i="24"/>
  <c r="I24" i="24" s="1"/>
  <c r="H23" i="24"/>
  <c r="I23" i="24" s="1"/>
  <c r="H22" i="24"/>
  <c r="I22" i="24" s="1"/>
  <c r="H21" i="24"/>
  <c r="I21" i="24" s="1"/>
  <c r="H20" i="24"/>
  <c r="I20" i="24" s="1"/>
  <c r="H19" i="24"/>
  <c r="I19" i="24" s="1"/>
  <c r="H12" i="24"/>
  <c r="I12" i="24" s="1"/>
  <c r="E14" i="24"/>
  <c r="H20" i="25" l="1"/>
  <c r="I12" i="25"/>
  <c r="I20" i="25" s="1"/>
  <c r="I11" i="24"/>
  <c r="C25" i="24"/>
  <c r="I25" i="24" l="1"/>
  <c r="H25" i="24"/>
  <c r="F25" i="24"/>
  <c r="E25" i="24"/>
  <c r="I14" i="24"/>
  <c r="H14" i="24"/>
  <c r="F14" i="24"/>
</calcChain>
</file>

<file path=xl/sharedStrings.xml><?xml version="1.0" encoding="utf-8"?>
<sst xmlns="http://schemas.openxmlformats.org/spreadsheetml/2006/main" count="180" uniqueCount="43">
  <si>
    <t>lp.</t>
  </si>
  <si>
    <t xml:space="preserve">stawka VAT </t>
  </si>
  <si>
    <t>wartość VAT  kol. 6xkol.7</t>
  </si>
  <si>
    <t>RAZEM</t>
  </si>
  <si>
    <t xml:space="preserve"> cena jedn. netto                      zł/m2</t>
  </si>
  <si>
    <t>razem wartość miesięczna netto                   kol. 3xkol.4                  (zł)</t>
  </si>
  <si>
    <t>wartość umowy brutto                             kol. 6+kol. 8</t>
  </si>
  <si>
    <t>wielkośc powierzchni (m2)</t>
  </si>
  <si>
    <t>ZAŁ. 3</t>
  </si>
  <si>
    <t>TABELA NR 1. POWIERZCHNIE ZEWNĘTRZNE UTWARDZONE:</t>
  </si>
  <si>
    <t>chodniki</t>
  </si>
  <si>
    <t>drogi</t>
  </si>
  <si>
    <t>place</t>
  </si>
  <si>
    <t>pielęgnacja rabat</t>
  </si>
  <si>
    <t xml:space="preserve"> wartość umowy netto                           kol.5xkol. 10 </t>
  </si>
  <si>
    <t>TABELA NR 2. USŁUGI ZLECANE</t>
  </si>
  <si>
    <t xml:space="preserve"> cena jedn. netto                      zł/m2/m-c</t>
  </si>
  <si>
    <t>utrzymanie pasów przeciwpożarowych</t>
  </si>
  <si>
    <t xml:space="preserve">przedmiot zamówieni wg. rodzaju powierzchni </t>
  </si>
  <si>
    <t xml:space="preserve"> wartość  netto                   kol. 3xkol.4                  (zł)</t>
  </si>
  <si>
    <t>przedmiot zamówieni wg. rodzaju usług</t>
  </si>
  <si>
    <t>TABELA NR 1. USŁUGI ZLECANE</t>
  </si>
  <si>
    <t>koszenie łąk</t>
  </si>
  <si>
    <t>FORMULARZ OFERTOWY  CZĘŚĆ I GZ KOSZALIN  - OPCJA</t>
  </si>
  <si>
    <t>FORMULARZ OFERTOWY CZĘŚĆ I GZ KOSZALIN - PODSTAWOWA</t>
  </si>
  <si>
    <t>OGÓŁEM</t>
  </si>
  <si>
    <t>FORMULARZ OFERTOWY CZĘŚĆ II GZ KOŁOBRZEG - PODSTAWOWA</t>
  </si>
  <si>
    <t>FORMULARZ OFERTOWY  CZĘŚĆ II GZ KOŁOBRZEG  - OPCJA</t>
  </si>
  <si>
    <t>FORMULARZ OFERTOWY CZĘŚĆ III GZ DARŁOWO - PODSTAWOWA</t>
  </si>
  <si>
    <t>FORMULARZ OFERTOWY  CZĘŚĆ III GZ DARŁOWO  - OPCJA</t>
  </si>
  <si>
    <t>liczba miesięcy</t>
  </si>
  <si>
    <t>liczba usług</t>
  </si>
  <si>
    <t>tereny zielone trawników-utrzymanie</t>
  </si>
  <si>
    <t>tereny zielone boiska -  utrzymanie</t>
  </si>
  <si>
    <t>tereny zielone -szkoleniowe-utrzymanie</t>
  </si>
  <si>
    <t xml:space="preserve">tereny zielone-usuwanie liści </t>
  </si>
  <si>
    <t>utrzymanie żywopłotów</t>
  </si>
  <si>
    <t>tereny zielone trawników -utrzymanie</t>
  </si>
  <si>
    <t>tereny zielone-usuwanie liści</t>
  </si>
  <si>
    <t>tereny zielone szkoleniowe-utrzymanie</t>
  </si>
  <si>
    <t>tereny zielone bocznicy kolejowej- utrzymanie</t>
  </si>
  <si>
    <t xml:space="preserve">Przedmiot zamówienia: usługi utrzymania powierzchni zewnętrznych utwardzonych, terenów zielonych i pasów p.poż. w latach 2025-2026 (3 zadania) </t>
  </si>
  <si>
    <t>OGÓŁEM  TABELA nr 1+ Tabela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</si>
</sst>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sz val="9"/>
      <name val="Arial"/>
      <family val="2"/>
      <charset val="238"/>
    </font>
    <font>
      <sz val="8"/>
      <color rgb="FF00B05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b/>
      <sz val="9"/>
      <color rgb="FF00B05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9" fillId="0" borderId="0" xfId="0" applyFont="1"/>
    <xf numFmtId="4" fontId="0" fillId="0" borderId="0" xfId="0" applyNumberFormat="1"/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left" wrapText="1"/>
    </xf>
    <xf numFmtId="0" fontId="10" fillId="0" borderId="6" xfId="0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4" fontId="12" fillId="2" borderId="5" xfId="0" applyNumberFormat="1" applyFont="1" applyFill="1" applyBorder="1" applyAlignment="1">
      <alignment horizontal="center"/>
    </xf>
    <xf numFmtId="4" fontId="10" fillId="0" borderId="0" xfId="0" applyNumberFormat="1" applyFont="1"/>
    <xf numFmtId="4" fontId="10" fillId="0" borderId="2" xfId="0" applyNumberFormat="1" applyFont="1" applyBorder="1" applyAlignment="1">
      <alignment horizontal="center"/>
    </xf>
    <xf numFmtId="4" fontId="12" fillId="2" borderId="3" xfId="0" applyNumberFormat="1" applyFont="1" applyFill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164" fontId="10" fillId="0" borderId="0" xfId="0" applyNumberFormat="1" applyFont="1"/>
    <xf numFmtId="0" fontId="11" fillId="0" borderId="0" xfId="0" applyFont="1" applyAlignment="1">
      <alignment horizontal="center"/>
    </xf>
    <xf numFmtId="0" fontId="13" fillId="0" borderId="0" xfId="0" applyFont="1"/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6" xfId="0" applyFont="1" applyBorder="1" applyAlignment="1">
      <alignment horizontal="left"/>
    </xf>
    <xf numFmtId="4" fontId="16" fillId="0" borderId="6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/>
    </xf>
    <xf numFmtId="3" fontId="17" fillId="0" borderId="6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4" fontId="16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5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Border="1" applyAlignment="1">
      <alignment horizontal="left"/>
    </xf>
    <xf numFmtId="0" fontId="10" fillId="0" borderId="6" xfId="0" applyFont="1" applyBorder="1" applyAlignment="1">
      <alignment horizontal="left" wrapText="1"/>
    </xf>
    <xf numFmtId="4" fontId="10" fillId="0" borderId="0" xfId="0" applyNumberFormat="1" applyFont="1" applyBorder="1" applyAlignment="1">
      <alignment horizontal="center"/>
    </xf>
    <xf numFmtId="4" fontId="12" fillId="2" borderId="18" xfId="0" applyNumberFormat="1" applyFont="1" applyFill="1" applyBorder="1" applyAlignment="1">
      <alignment horizontal="center"/>
    </xf>
    <xf numFmtId="4" fontId="10" fillId="0" borderId="15" xfId="0" applyNumberFormat="1" applyFont="1" applyBorder="1" applyAlignment="1">
      <alignment horizontal="center"/>
    </xf>
    <xf numFmtId="4" fontId="12" fillId="2" borderId="19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2" fillId="0" borderId="0" xfId="0" applyFont="1" applyBorder="1" applyAlignment="1">
      <alignment horizontal="left"/>
    </xf>
    <xf numFmtId="0" fontId="3" fillId="5" borderId="0" xfId="0" applyFont="1" applyFill="1" applyAlignment="1">
      <alignment horizontal="center"/>
    </xf>
    <xf numFmtId="0" fontId="0" fillId="5" borderId="0" xfId="0" applyFill="1"/>
    <xf numFmtId="0" fontId="4" fillId="0" borderId="0" xfId="0" applyFont="1" applyBorder="1" applyAlignment="1">
      <alignment horizontal="center" wrapText="1"/>
    </xf>
    <xf numFmtId="0" fontId="12" fillId="3" borderId="21" xfId="0" applyFont="1" applyFill="1" applyBorder="1" applyAlignment="1">
      <alignment horizontal="center"/>
    </xf>
    <xf numFmtId="4" fontId="10" fillId="3" borderId="3" xfId="0" applyNumberFormat="1" applyFont="1" applyFill="1" applyBorder="1" applyAlignment="1">
      <alignment horizontal="center" wrapText="1"/>
    </xf>
    <xf numFmtId="4" fontId="12" fillId="3" borderId="22" xfId="0" applyNumberFormat="1" applyFont="1" applyFill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center" wrapText="1"/>
    </xf>
    <xf numFmtId="4" fontId="12" fillId="3" borderId="23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8" fillId="4" borderId="0" xfId="0" applyFont="1" applyFill="1" applyAlignment="1">
      <alignment horizontal="center"/>
    </xf>
    <xf numFmtId="0" fontId="19" fillId="0" borderId="0" xfId="0" applyFont="1" applyBorder="1" applyAlignment="1">
      <alignment horizontal="left"/>
    </xf>
    <xf numFmtId="0" fontId="12" fillId="2" borderId="16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W9" sqref="W9"/>
    </sheetView>
  </sheetViews>
  <sheetFormatPr defaultColWidth="7.5703125" defaultRowHeight="15" x14ac:dyDescent="0.25"/>
  <cols>
    <col min="1" max="1" width="4.140625" customWidth="1"/>
    <col min="2" max="2" width="27.140625" customWidth="1"/>
    <col min="3" max="3" width="11.28515625" bestFit="1" customWidth="1"/>
    <col min="4" max="4" width="8.7109375" customWidth="1"/>
    <col min="5" max="5" width="9.42578125" customWidth="1"/>
    <col min="6" max="6" width="10.5703125" customWidth="1"/>
    <col min="7" max="7" width="7.5703125" style="3"/>
    <col min="8" max="8" width="8.85546875" customWidth="1"/>
    <col min="9" max="9" width="9.28515625" customWidth="1"/>
    <col min="10" max="10" width="6.85546875" style="4" customWidth="1"/>
  </cols>
  <sheetData>
    <row r="1" spans="1:14" ht="30.75" customHeight="1" x14ac:dyDescent="0.4">
      <c r="C1" s="1"/>
      <c r="D1" s="1"/>
      <c r="E1" s="1"/>
      <c r="H1" s="2"/>
      <c r="I1" s="71" t="s">
        <v>8</v>
      </c>
      <c r="J1" s="71"/>
    </row>
    <row r="2" spans="1:14" ht="25.5" customHeight="1" x14ac:dyDescent="0.25">
      <c r="A2" s="74" t="s">
        <v>24</v>
      </c>
      <c r="B2" s="74"/>
      <c r="C2" s="74"/>
      <c r="D2" s="74"/>
      <c r="E2" s="74"/>
      <c r="F2" s="74"/>
      <c r="G2" s="74"/>
      <c r="H2" s="74"/>
      <c r="I2" s="74"/>
      <c r="J2" s="5"/>
      <c r="K2" s="6"/>
      <c r="L2" s="6"/>
      <c r="M2" s="6"/>
    </row>
    <row r="3" spans="1:14" ht="17.25" customHeight="1" x14ac:dyDescent="0.25">
      <c r="A3" s="75" t="s">
        <v>41</v>
      </c>
      <c r="B3" s="75"/>
      <c r="C3" s="75"/>
      <c r="D3" s="75"/>
      <c r="E3" s="75"/>
      <c r="F3" s="75"/>
      <c r="G3" s="75"/>
      <c r="H3" s="75"/>
      <c r="I3" s="75"/>
      <c r="J3" s="5"/>
      <c r="K3" s="6"/>
      <c r="L3" s="6"/>
      <c r="M3" s="6"/>
    </row>
    <row r="4" spans="1:14" ht="14.2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5"/>
      <c r="K4" s="6"/>
      <c r="L4" s="6"/>
      <c r="M4" s="6"/>
    </row>
    <row r="5" spans="1:14" ht="10.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5"/>
      <c r="K5" s="6"/>
      <c r="L5" s="6"/>
      <c r="M5" s="6"/>
    </row>
    <row r="6" spans="1:14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5"/>
      <c r="K6" s="6"/>
      <c r="L6" s="6"/>
      <c r="M6" s="6"/>
    </row>
    <row r="7" spans="1:14" ht="15.75" customHeight="1" x14ac:dyDescent="0.25">
      <c r="A7" s="65"/>
      <c r="B7" s="65"/>
      <c r="C7" s="65"/>
      <c r="D7" s="65"/>
      <c r="E7" s="65"/>
      <c r="F7" s="65"/>
      <c r="G7" s="65"/>
      <c r="H7" s="65"/>
      <c r="I7" s="65"/>
      <c r="J7" s="5"/>
      <c r="K7" s="6"/>
      <c r="L7" s="6"/>
      <c r="M7" s="6"/>
    </row>
    <row r="8" spans="1:14" ht="18" customHeight="1" thickBot="1" x14ac:dyDescent="0.3">
      <c r="A8" s="76" t="s">
        <v>9</v>
      </c>
      <c r="B8" s="76"/>
      <c r="C8" s="76"/>
      <c r="D8" s="76"/>
      <c r="E8" s="76"/>
      <c r="F8" s="76"/>
      <c r="G8" s="76"/>
      <c r="H8" s="76"/>
      <c r="I8" s="76"/>
      <c r="J8" s="5"/>
      <c r="K8" s="6"/>
      <c r="L8" s="6"/>
      <c r="M8" s="6"/>
    </row>
    <row r="9" spans="1:14" s="54" customFormat="1" ht="63" customHeight="1" x14ac:dyDescent="0.25">
      <c r="A9" s="49" t="s">
        <v>0</v>
      </c>
      <c r="B9" s="50" t="s">
        <v>18</v>
      </c>
      <c r="C9" s="51" t="s">
        <v>7</v>
      </c>
      <c r="D9" s="51" t="s">
        <v>16</v>
      </c>
      <c r="E9" s="51" t="s">
        <v>5</v>
      </c>
      <c r="F9" s="51" t="s">
        <v>14</v>
      </c>
      <c r="G9" s="52" t="s">
        <v>1</v>
      </c>
      <c r="H9" s="51" t="s">
        <v>2</v>
      </c>
      <c r="I9" s="51" t="s">
        <v>6</v>
      </c>
      <c r="J9" s="48" t="s">
        <v>30</v>
      </c>
      <c r="K9" s="53"/>
      <c r="L9" s="53"/>
      <c r="M9" s="53"/>
    </row>
    <row r="10" spans="1:14" s="9" customFormat="1" ht="10.5" customHeight="1" thickBo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3">
        <v>10</v>
      </c>
      <c r="K10" s="8"/>
      <c r="L10" s="8"/>
      <c r="M10" s="8"/>
    </row>
    <row r="11" spans="1:14" ht="21.95" customHeight="1" x14ac:dyDescent="0.25">
      <c r="A11" s="37">
        <v>1</v>
      </c>
      <c r="B11" s="38" t="s">
        <v>10</v>
      </c>
      <c r="C11" s="39">
        <v>11222.04</v>
      </c>
      <c r="D11" s="39"/>
      <c r="E11" s="39">
        <f>ROUND(C11*D11,2)</f>
        <v>0</v>
      </c>
      <c r="F11" s="39">
        <f>ROUND(E11*J11,2)</f>
        <v>0</v>
      </c>
      <c r="G11" s="40">
        <v>8</v>
      </c>
      <c r="H11" s="39">
        <f>ROUND(F11*G11%,2)</f>
        <v>0</v>
      </c>
      <c r="I11" s="39">
        <f>ROUND(F11+H11,2)</f>
        <v>0</v>
      </c>
      <c r="J11" s="41">
        <v>18</v>
      </c>
      <c r="K11" s="20"/>
      <c r="L11" s="6"/>
      <c r="M11" s="6"/>
      <c r="N11" s="10"/>
    </row>
    <row r="12" spans="1:14" ht="21.95" customHeight="1" x14ac:dyDescent="0.25">
      <c r="A12" s="42">
        <v>2</v>
      </c>
      <c r="B12" s="43" t="s">
        <v>11</v>
      </c>
      <c r="C12" s="44">
        <v>71614.2</v>
      </c>
      <c r="D12" s="44"/>
      <c r="E12" s="44">
        <f t="shared" ref="E12:E13" si="0">ROUND(C12*D12,2)</f>
        <v>0</v>
      </c>
      <c r="F12" s="44">
        <f t="shared" ref="F12:F13" si="1">ROUND(E12*J12,2)</f>
        <v>0</v>
      </c>
      <c r="G12" s="45">
        <v>8</v>
      </c>
      <c r="H12" s="44">
        <f t="shared" ref="H12:H13" si="2">ROUND(F12*G12%,2)</f>
        <v>0</v>
      </c>
      <c r="I12" s="44">
        <f t="shared" ref="I12:I13" si="3">ROUND(F12+H12,2)</f>
        <v>0</v>
      </c>
      <c r="J12" s="46">
        <v>18</v>
      </c>
      <c r="K12" s="20"/>
      <c r="L12" s="6"/>
      <c r="M12" s="6"/>
    </row>
    <row r="13" spans="1:14" ht="21.95" customHeight="1" thickBot="1" x14ac:dyDescent="0.3">
      <c r="A13" s="42">
        <v>3</v>
      </c>
      <c r="B13" s="43" t="s">
        <v>12</v>
      </c>
      <c r="C13" s="44">
        <v>144409.14000000001</v>
      </c>
      <c r="D13" s="44"/>
      <c r="E13" s="44">
        <f t="shared" si="0"/>
        <v>0</v>
      </c>
      <c r="F13" s="44">
        <f t="shared" si="1"/>
        <v>0</v>
      </c>
      <c r="G13" s="45">
        <v>8</v>
      </c>
      <c r="H13" s="44">
        <f t="shared" si="2"/>
        <v>0</v>
      </c>
      <c r="I13" s="44">
        <f t="shared" si="3"/>
        <v>0</v>
      </c>
      <c r="J13" s="46">
        <v>18</v>
      </c>
      <c r="K13" s="20"/>
      <c r="L13" s="6"/>
      <c r="M13" s="6"/>
    </row>
    <row r="14" spans="1:14" ht="21.95" customHeight="1" thickBot="1" x14ac:dyDescent="0.3">
      <c r="A14" s="72" t="s">
        <v>3</v>
      </c>
      <c r="B14" s="73"/>
      <c r="C14" s="25">
        <f>ROUND(SUM(C11:C13),2)</f>
        <v>227245.38</v>
      </c>
      <c r="D14" s="26"/>
      <c r="E14" s="27">
        <f>ROUND(SUM(E11:E13),2)</f>
        <v>0</v>
      </c>
      <c r="F14" s="28">
        <f>ROUND(SUM(F11:F13),2)</f>
        <v>0</v>
      </c>
      <c r="G14" s="29"/>
      <c r="H14" s="28">
        <f>ROUND(SUM(H11:H13),2)</f>
        <v>0</v>
      </c>
      <c r="I14" s="28">
        <f>ROUND(SUM(I11:I13),2)</f>
        <v>0</v>
      </c>
      <c r="J14" s="30"/>
      <c r="K14" s="31"/>
      <c r="L14" s="7"/>
      <c r="M14" s="7"/>
      <c r="N14" s="10"/>
    </row>
    <row r="15" spans="1:14" ht="15.75" thickBot="1" x14ac:dyDescent="0.3">
      <c r="A15" s="76" t="s">
        <v>15</v>
      </c>
      <c r="B15" s="76"/>
      <c r="C15" s="76"/>
      <c r="D15" s="76"/>
      <c r="E15" s="76"/>
      <c r="F15" s="76"/>
      <c r="G15" s="76"/>
      <c r="H15" s="76"/>
      <c r="I15" s="76"/>
      <c r="J15" s="32"/>
      <c r="K15" s="33"/>
    </row>
    <row r="16" spans="1:14" s="54" customFormat="1" ht="53.25" x14ac:dyDescent="0.25">
      <c r="A16" s="49" t="s">
        <v>0</v>
      </c>
      <c r="B16" s="50" t="s">
        <v>20</v>
      </c>
      <c r="C16" s="51" t="s">
        <v>7</v>
      </c>
      <c r="D16" s="51" t="s">
        <v>4</v>
      </c>
      <c r="E16" s="51" t="s">
        <v>19</v>
      </c>
      <c r="F16" s="51" t="s">
        <v>14</v>
      </c>
      <c r="G16" s="52" t="s">
        <v>1</v>
      </c>
      <c r="H16" s="51" t="s">
        <v>2</v>
      </c>
      <c r="I16" s="51" t="s">
        <v>6</v>
      </c>
      <c r="J16" s="48" t="s">
        <v>31</v>
      </c>
    </row>
    <row r="17" spans="1:14" ht="15.75" thickBot="1" x14ac:dyDescent="0.3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6">
        <v>10</v>
      </c>
      <c r="K17" s="33"/>
    </row>
    <row r="18" spans="1:14" ht="21.95" customHeight="1" x14ac:dyDescent="0.25">
      <c r="A18" s="16">
        <v>1</v>
      </c>
      <c r="B18" s="56" t="s">
        <v>32</v>
      </c>
      <c r="C18" s="17">
        <v>248237.02</v>
      </c>
      <c r="D18" s="17"/>
      <c r="E18" s="17">
        <f t="shared" ref="E18:E24" si="4">ROUND(C18*D18,2)</f>
        <v>0</v>
      </c>
      <c r="F18" s="17">
        <f t="shared" ref="F18:F24" si="5">ROUND(E18*J18,2)</f>
        <v>0</v>
      </c>
      <c r="G18" s="18">
        <v>8</v>
      </c>
      <c r="H18" s="17">
        <f t="shared" ref="H18:H24" si="6">ROUND(F18*G18%,2)</f>
        <v>0</v>
      </c>
      <c r="I18" s="17">
        <f t="shared" ref="I18:I24" si="7">ROUND(F18+H18,2)</f>
        <v>0</v>
      </c>
      <c r="J18" s="19">
        <v>8</v>
      </c>
      <c r="K18" s="33"/>
    </row>
    <row r="19" spans="1:14" ht="21.75" customHeight="1" x14ac:dyDescent="0.25">
      <c r="A19" s="21">
        <v>2</v>
      </c>
      <c r="B19" s="15" t="s">
        <v>33</v>
      </c>
      <c r="C19" s="22">
        <v>12163.4</v>
      </c>
      <c r="D19" s="22"/>
      <c r="E19" s="22">
        <f t="shared" si="4"/>
        <v>0</v>
      </c>
      <c r="F19" s="22">
        <f t="shared" si="5"/>
        <v>0</v>
      </c>
      <c r="G19" s="23">
        <v>8</v>
      </c>
      <c r="H19" s="22">
        <f t="shared" si="6"/>
        <v>0</v>
      </c>
      <c r="I19" s="22">
        <f t="shared" si="7"/>
        <v>0</v>
      </c>
      <c r="J19" s="24">
        <v>9</v>
      </c>
      <c r="K19" s="33"/>
    </row>
    <row r="20" spans="1:14" ht="21.95" customHeight="1" x14ac:dyDescent="0.25">
      <c r="A20" s="16">
        <v>3</v>
      </c>
      <c r="B20" s="15" t="s">
        <v>34</v>
      </c>
      <c r="C20" s="22">
        <v>203347.64</v>
      </c>
      <c r="D20" s="22"/>
      <c r="E20" s="22">
        <f t="shared" si="4"/>
        <v>0</v>
      </c>
      <c r="F20" s="22">
        <f t="shared" si="5"/>
        <v>0</v>
      </c>
      <c r="G20" s="23">
        <v>8</v>
      </c>
      <c r="H20" s="22">
        <f t="shared" si="6"/>
        <v>0</v>
      </c>
      <c r="I20" s="22">
        <f t="shared" si="7"/>
        <v>0</v>
      </c>
      <c r="J20" s="24">
        <v>5</v>
      </c>
      <c r="K20" s="33"/>
    </row>
    <row r="21" spans="1:14" ht="21.95" customHeight="1" x14ac:dyDescent="0.25">
      <c r="A21" s="21">
        <v>4</v>
      </c>
      <c r="B21" s="15" t="s">
        <v>35</v>
      </c>
      <c r="C21" s="22">
        <v>189592.42</v>
      </c>
      <c r="D21" s="22"/>
      <c r="E21" s="22">
        <f t="shared" si="4"/>
        <v>0</v>
      </c>
      <c r="F21" s="22">
        <f t="shared" si="5"/>
        <v>0</v>
      </c>
      <c r="G21" s="23">
        <v>8</v>
      </c>
      <c r="H21" s="22">
        <f t="shared" si="6"/>
        <v>0</v>
      </c>
      <c r="I21" s="22">
        <f t="shared" si="7"/>
        <v>0</v>
      </c>
      <c r="J21" s="24">
        <v>2</v>
      </c>
      <c r="K21" s="33"/>
    </row>
    <row r="22" spans="1:14" ht="21.95" customHeight="1" x14ac:dyDescent="0.25">
      <c r="A22" s="16">
        <v>5</v>
      </c>
      <c r="B22" s="15" t="s">
        <v>36</v>
      </c>
      <c r="C22" s="22">
        <v>2970</v>
      </c>
      <c r="D22" s="22"/>
      <c r="E22" s="22">
        <f t="shared" si="4"/>
        <v>0</v>
      </c>
      <c r="F22" s="22">
        <f t="shared" si="5"/>
        <v>0</v>
      </c>
      <c r="G22" s="23">
        <v>8</v>
      </c>
      <c r="H22" s="22">
        <f t="shared" si="6"/>
        <v>0</v>
      </c>
      <c r="I22" s="22">
        <f t="shared" si="7"/>
        <v>0</v>
      </c>
      <c r="J22" s="24">
        <v>3</v>
      </c>
      <c r="K22" s="33"/>
    </row>
    <row r="23" spans="1:14" ht="21.95" customHeight="1" x14ac:dyDescent="0.25">
      <c r="A23" s="21">
        <v>6</v>
      </c>
      <c r="B23" s="15" t="s">
        <v>13</v>
      </c>
      <c r="C23" s="22">
        <v>1093</v>
      </c>
      <c r="D23" s="22"/>
      <c r="E23" s="22">
        <f t="shared" si="4"/>
        <v>0</v>
      </c>
      <c r="F23" s="22">
        <f t="shared" si="5"/>
        <v>0</v>
      </c>
      <c r="G23" s="23">
        <v>8</v>
      </c>
      <c r="H23" s="22">
        <f t="shared" si="6"/>
        <v>0</v>
      </c>
      <c r="I23" s="22">
        <f t="shared" si="7"/>
        <v>0</v>
      </c>
      <c r="J23" s="24">
        <v>7</v>
      </c>
      <c r="K23" s="33"/>
    </row>
    <row r="24" spans="1:14" ht="21.95" customHeight="1" thickBot="1" x14ac:dyDescent="0.3">
      <c r="A24" s="16">
        <v>7</v>
      </c>
      <c r="B24" s="15" t="s">
        <v>17</v>
      </c>
      <c r="C24" s="22">
        <v>7981</v>
      </c>
      <c r="D24" s="22"/>
      <c r="E24" s="22">
        <f t="shared" si="4"/>
        <v>0</v>
      </c>
      <c r="F24" s="22">
        <f t="shared" si="5"/>
        <v>0</v>
      </c>
      <c r="G24" s="23">
        <v>8</v>
      </c>
      <c r="H24" s="22">
        <f t="shared" si="6"/>
        <v>0</v>
      </c>
      <c r="I24" s="22">
        <f t="shared" si="7"/>
        <v>0</v>
      </c>
      <c r="J24" s="24">
        <v>6</v>
      </c>
      <c r="K24" s="33"/>
    </row>
    <row r="25" spans="1:14" s="33" customFormat="1" ht="21.95" customHeight="1" thickBot="1" x14ac:dyDescent="0.25">
      <c r="A25" s="72" t="s">
        <v>3</v>
      </c>
      <c r="B25" s="73"/>
      <c r="C25" s="25">
        <f>ROUND(SUM(C18:C24),2)</f>
        <v>665384.48</v>
      </c>
      <c r="D25" s="26"/>
      <c r="E25" s="27">
        <f>SUM(E18:E24)</f>
        <v>0</v>
      </c>
      <c r="F25" s="28">
        <f>ROUND(SUM(F18:F24),2)</f>
        <v>0</v>
      </c>
      <c r="G25" s="29"/>
      <c r="H25" s="28">
        <f>ROUND(SUM(H18:H24),2)</f>
        <v>0</v>
      </c>
      <c r="I25" s="28">
        <f>ROUND(SUM(I18:I24),2)</f>
        <v>0</v>
      </c>
      <c r="J25" s="30"/>
    </row>
    <row r="26" spans="1:14" ht="15.75" thickBot="1" x14ac:dyDescent="0.3"/>
    <row r="27" spans="1:14" ht="30" customHeight="1" thickBot="1" x14ac:dyDescent="0.3">
      <c r="A27" s="66" t="s">
        <v>0</v>
      </c>
      <c r="B27" s="68" t="s">
        <v>42</v>
      </c>
      <c r="C27" s="69"/>
      <c r="D27" s="69"/>
      <c r="E27" s="70"/>
      <c r="F27" s="67">
        <f>F14+F25</f>
        <v>0</v>
      </c>
      <c r="G27" s="14"/>
      <c r="H27" s="67">
        <f t="shared" ref="H27:I27" si="8">H14+H25</f>
        <v>0</v>
      </c>
      <c r="I27" s="67">
        <f t="shared" si="8"/>
        <v>0</v>
      </c>
    </row>
    <row r="28" spans="1:14" x14ac:dyDescent="0.25">
      <c r="H28" s="64"/>
      <c r="I28" s="64"/>
      <c r="J28" s="63"/>
      <c r="K28" s="64"/>
      <c r="L28" s="64"/>
      <c r="M28" s="64"/>
      <c r="N28" s="64"/>
    </row>
    <row r="29" spans="1:14" x14ac:dyDescent="0.25">
      <c r="H29" s="64"/>
      <c r="I29" s="64"/>
      <c r="J29" s="63"/>
      <c r="K29" s="64"/>
      <c r="L29" s="64"/>
      <c r="M29" s="64"/>
      <c r="N29" s="64"/>
    </row>
  </sheetData>
  <mergeCells count="8">
    <mergeCell ref="B27:E27"/>
    <mergeCell ref="I1:J1"/>
    <mergeCell ref="A25:B25"/>
    <mergeCell ref="A2:I2"/>
    <mergeCell ref="A3:I6"/>
    <mergeCell ref="A8:I8"/>
    <mergeCell ref="A14:B14"/>
    <mergeCell ref="A15:I15"/>
  </mergeCells>
  <pageMargins left="0.70866141732283472" right="0.31496062992125984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2" workbookViewId="0">
      <selection activeCell="U19" sqref="U19"/>
    </sheetView>
  </sheetViews>
  <sheetFormatPr defaultColWidth="7.5703125" defaultRowHeight="15" x14ac:dyDescent="0.25"/>
  <cols>
    <col min="1" max="1" width="4.140625" customWidth="1"/>
    <col min="2" max="2" width="27.140625" customWidth="1"/>
    <col min="3" max="3" width="11.28515625" bestFit="1" customWidth="1"/>
    <col min="4" max="4" width="8.7109375" customWidth="1"/>
    <col min="5" max="5" width="9.42578125" customWidth="1"/>
    <col min="6" max="6" width="10.5703125" customWidth="1"/>
    <col min="7" max="7" width="7.5703125" style="3"/>
    <col min="8" max="8" width="8.85546875" customWidth="1"/>
    <col min="9" max="9" width="9.28515625" customWidth="1"/>
    <col min="10" max="10" width="6.85546875" style="4" customWidth="1"/>
  </cols>
  <sheetData>
    <row r="1" spans="1:14" ht="30.75" customHeight="1" x14ac:dyDescent="0.4">
      <c r="C1" s="1"/>
      <c r="D1" s="1"/>
      <c r="E1" s="1"/>
      <c r="H1" s="2"/>
      <c r="I1" s="71" t="s">
        <v>8</v>
      </c>
      <c r="J1" s="71"/>
    </row>
    <row r="2" spans="1:14" ht="25.5" customHeight="1" x14ac:dyDescent="0.25">
      <c r="A2" s="74" t="s">
        <v>26</v>
      </c>
      <c r="B2" s="74"/>
      <c r="C2" s="74"/>
      <c r="D2" s="74"/>
      <c r="E2" s="74"/>
      <c r="F2" s="74"/>
      <c r="G2" s="74"/>
      <c r="H2" s="74"/>
      <c r="I2" s="74"/>
      <c r="J2" s="5"/>
      <c r="K2" s="6"/>
      <c r="L2" s="6"/>
      <c r="M2" s="6"/>
    </row>
    <row r="3" spans="1:14" ht="12.75" customHeight="1" x14ac:dyDescent="0.25">
      <c r="A3" s="75" t="s">
        <v>41</v>
      </c>
      <c r="B3" s="75"/>
      <c r="C3" s="75"/>
      <c r="D3" s="75"/>
      <c r="E3" s="75"/>
      <c r="F3" s="75"/>
      <c r="G3" s="75"/>
      <c r="H3" s="75"/>
      <c r="I3" s="75"/>
      <c r="J3" s="5"/>
      <c r="K3" s="6"/>
      <c r="L3" s="6"/>
      <c r="M3" s="6"/>
    </row>
    <row r="4" spans="1:14" ht="14.2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5"/>
      <c r="K4" s="6"/>
      <c r="L4" s="6"/>
      <c r="M4" s="6"/>
    </row>
    <row r="5" spans="1:14" ht="10.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5"/>
      <c r="K5" s="6"/>
      <c r="L5" s="6"/>
      <c r="M5" s="6"/>
    </row>
    <row r="6" spans="1:14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5"/>
      <c r="K6" s="6"/>
      <c r="L6" s="6"/>
      <c r="M6" s="6"/>
    </row>
    <row r="7" spans="1:14" ht="16.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5"/>
      <c r="K7" s="6"/>
      <c r="L7" s="6"/>
      <c r="M7" s="6"/>
    </row>
    <row r="8" spans="1:14" ht="18" customHeight="1" thickBot="1" x14ac:dyDescent="0.3">
      <c r="A8" s="76" t="s">
        <v>9</v>
      </c>
      <c r="B8" s="76"/>
      <c r="C8" s="76"/>
      <c r="D8" s="76"/>
      <c r="E8" s="76"/>
      <c r="F8" s="76"/>
      <c r="G8" s="76"/>
      <c r="H8" s="76"/>
      <c r="I8" s="76"/>
      <c r="J8" s="5"/>
      <c r="K8" s="6"/>
      <c r="L8" s="6"/>
      <c r="M8" s="6"/>
    </row>
    <row r="9" spans="1:14" s="54" customFormat="1" ht="63" customHeight="1" x14ac:dyDescent="0.25">
      <c r="A9" s="49" t="s">
        <v>0</v>
      </c>
      <c r="B9" s="50" t="s">
        <v>18</v>
      </c>
      <c r="C9" s="51" t="s">
        <v>7</v>
      </c>
      <c r="D9" s="51" t="s">
        <v>16</v>
      </c>
      <c r="E9" s="51" t="s">
        <v>5</v>
      </c>
      <c r="F9" s="51" t="s">
        <v>14</v>
      </c>
      <c r="G9" s="52" t="s">
        <v>1</v>
      </c>
      <c r="H9" s="51" t="s">
        <v>2</v>
      </c>
      <c r="I9" s="51" t="s">
        <v>6</v>
      </c>
      <c r="J9" s="48" t="s">
        <v>30</v>
      </c>
      <c r="K9" s="53"/>
      <c r="L9" s="53"/>
      <c r="M9" s="53"/>
    </row>
    <row r="10" spans="1:14" s="9" customFormat="1" ht="10.5" customHeight="1" thickBo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3">
        <v>10</v>
      </c>
      <c r="K10" s="8"/>
      <c r="L10" s="8"/>
      <c r="M10" s="8"/>
    </row>
    <row r="11" spans="1:14" ht="21.95" customHeight="1" x14ac:dyDescent="0.25">
      <c r="A11" s="37">
        <v>1</v>
      </c>
      <c r="B11" s="38" t="s">
        <v>10</v>
      </c>
      <c r="C11" s="39">
        <v>6245.06</v>
      </c>
      <c r="D11" s="39"/>
      <c r="E11" s="39">
        <f>ROUND(C11*D11,2)</f>
        <v>0</v>
      </c>
      <c r="F11" s="39">
        <f>ROUND(E11*J11,2)</f>
        <v>0</v>
      </c>
      <c r="G11" s="40">
        <v>8</v>
      </c>
      <c r="H11" s="39">
        <f>ROUND(F11*G11%,2)</f>
        <v>0</v>
      </c>
      <c r="I11" s="39">
        <f>ROUND(F11+H11,2)</f>
        <v>0</v>
      </c>
      <c r="J11" s="41">
        <v>18</v>
      </c>
      <c r="K11" s="20"/>
      <c r="L11" s="6"/>
      <c r="M11" s="6"/>
      <c r="N11" s="10"/>
    </row>
    <row r="12" spans="1:14" ht="21.95" customHeight="1" x14ac:dyDescent="0.25">
      <c r="A12" s="42">
        <v>2</v>
      </c>
      <c r="B12" s="43" t="s">
        <v>11</v>
      </c>
      <c r="C12" s="44">
        <v>61453</v>
      </c>
      <c r="D12" s="44"/>
      <c r="E12" s="44">
        <f t="shared" ref="E12:E13" si="0">ROUND(C12*D12,2)</f>
        <v>0</v>
      </c>
      <c r="F12" s="44">
        <f t="shared" ref="F12:F13" si="1">ROUND(E12*J12,2)</f>
        <v>0</v>
      </c>
      <c r="G12" s="45">
        <v>8</v>
      </c>
      <c r="H12" s="44">
        <f t="shared" ref="H12:H13" si="2">ROUND(F12*G12%,2)</f>
        <v>0</v>
      </c>
      <c r="I12" s="44">
        <f t="shared" ref="I12:I13" si="3">ROUND(F12+H12,2)</f>
        <v>0</v>
      </c>
      <c r="J12" s="46">
        <v>18</v>
      </c>
      <c r="K12" s="20"/>
      <c r="L12" s="6"/>
      <c r="M12" s="6"/>
    </row>
    <row r="13" spans="1:14" ht="21.95" customHeight="1" thickBot="1" x14ac:dyDescent="0.3">
      <c r="A13" s="42">
        <v>3</v>
      </c>
      <c r="B13" s="43" t="s">
        <v>12</v>
      </c>
      <c r="C13" s="44">
        <v>65280.36</v>
      </c>
      <c r="D13" s="44"/>
      <c r="E13" s="44">
        <f t="shared" si="0"/>
        <v>0</v>
      </c>
      <c r="F13" s="44">
        <f t="shared" si="1"/>
        <v>0</v>
      </c>
      <c r="G13" s="45">
        <v>8</v>
      </c>
      <c r="H13" s="44">
        <f t="shared" si="2"/>
        <v>0</v>
      </c>
      <c r="I13" s="44">
        <f t="shared" si="3"/>
        <v>0</v>
      </c>
      <c r="J13" s="46">
        <v>18</v>
      </c>
      <c r="K13" s="20"/>
      <c r="L13" s="6"/>
      <c r="M13" s="6"/>
    </row>
    <row r="14" spans="1:14" ht="21.95" customHeight="1" thickBot="1" x14ac:dyDescent="0.3">
      <c r="A14" s="72" t="s">
        <v>3</v>
      </c>
      <c r="B14" s="73"/>
      <c r="C14" s="25">
        <f>ROUND(SUM(C11:C13),2)</f>
        <v>132978.42000000001</v>
      </c>
      <c r="D14" s="26"/>
      <c r="E14" s="27">
        <f>ROUND(SUM(E11:E13),2)</f>
        <v>0</v>
      </c>
      <c r="F14" s="28">
        <f>ROUND(SUM(F11:F13),2)</f>
        <v>0</v>
      </c>
      <c r="G14" s="29"/>
      <c r="H14" s="28">
        <f>ROUND(SUM(H11:H13),2)</f>
        <v>0</v>
      </c>
      <c r="I14" s="28">
        <f>ROUND(SUM(I11:I13),2)</f>
        <v>0</v>
      </c>
      <c r="J14" s="30"/>
      <c r="K14" s="31"/>
      <c r="L14" s="7"/>
      <c r="M14" s="7"/>
      <c r="N14" s="10"/>
    </row>
    <row r="15" spans="1:14" ht="15.75" thickBot="1" x14ac:dyDescent="0.3">
      <c r="A15" s="76" t="s">
        <v>15</v>
      </c>
      <c r="B15" s="76"/>
      <c r="C15" s="76"/>
      <c r="D15" s="76"/>
      <c r="E15" s="76"/>
      <c r="F15" s="76"/>
      <c r="G15" s="76"/>
      <c r="H15" s="76"/>
      <c r="I15" s="76"/>
      <c r="J15" s="32"/>
      <c r="K15" s="33"/>
    </row>
    <row r="16" spans="1:14" s="54" customFormat="1" ht="53.25" x14ac:dyDescent="0.25">
      <c r="A16" s="49" t="s">
        <v>0</v>
      </c>
      <c r="B16" s="50" t="s">
        <v>20</v>
      </c>
      <c r="C16" s="51" t="s">
        <v>7</v>
      </c>
      <c r="D16" s="51" t="s">
        <v>4</v>
      </c>
      <c r="E16" s="51" t="s">
        <v>19</v>
      </c>
      <c r="F16" s="51" t="s">
        <v>14</v>
      </c>
      <c r="G16" s="52" t="s">
        <v>1</v>
      </c>
      <c r="H16" s="51" t="s">
        <v>2</v>
      </c>
      <c r="I16" s="51" t="s">
        <v>6</v>
      </c>
      <c r="J16" s="48" t="s">
        <v>31</v>
      </c>
    </row>
    <row r="17" spans="1:11" ht="15.75" thickBot="1" x14ac:dyDescent="0.3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6">
        <v>10</v>
      </c>
      <c r="K17" s="33"/>
    </row>
    <row r="18" spans="1:11" ht="21.95" customHeight="1" x14ac:dyDescent="0.25">
      <c r="A18" s="16">
        <v>1</v>
      </c>
      <c r="B18" s="56" t="s">
        <v>37</v>
      </c>
      <c r="C18" s="17">
        <v>150955.51999999999</v>
      </c>
      <c r="D18" s="17"/>
      <c r="E18" s="17">
        <f t="shared" ref="E18:E22" si="4">ROUND(C18*D18,2)</f>
        <v>0</v>
      </c>
      <c r="F18" s="17">
        <f t="shared" ref="F18:F22" si="5">ROUND(E18*J18,2)</f>
        <v>0</v>
      </c>
      <c r="G18" s="18">
        <v>8</v>
      </c>
      <c r="H18" s="17">
        <f t="shared" ref="H18:H22" si="6">ROUND(F18*G18%,2)</f>
        <v>0</v>
      </c>
      <c r="I18" s="17">
        <f t="shared" ref="I18:I22" si="7">ROUND(F18+H18,2)</f>
        <v>0</v>
      </c>
      <c r="J18" s="19">
        <v>8</v>
      </c>
      <c r="K18" s="33"/>
    </row>
    <row r="19" spans="1:11" ht="21.95" customHeight="1" x14ac:dyDescent="0.25">
      <c r="A19" s="16">
        <v>2</v>
      </c>
      <c r="B19" s="15" t="s">
        <v>38</v>
      </c>
      <c r="C19" s="22">
        <v>150955.51999999999</v>
      </c>
      <c r="D19" s="22"/>
      <c r="E19" s="22">
        <f t="shared" si="4"/>
        <v>0</v>
      </c>
      <c r="F19" s="22">
        <f t="shared" si="5"/>
        <v>0</v>
      </c>
      <c r="G19" s="23">
        <v>8</v>
      </c>
      <c r="H19" s="22">
        <f t="shared" si="6"/>
        <v>0</v>
      </c>
      <c r="I19" s="22">
        <f t="shared" si="7"/>
        <v>0</v>
      </c>
      <c r="J19" s="24">
        <v>2</v>
      </c>
      <c r="K19" s="33"/>
    </row>
    <row r="20" spans="1:11" ht="21.95" customHeight="1" x14ac:dyDescent="0.25">
      <c r="A20" s="16">
        <v>3</v>
      </c>
      <c r="B20" s="15" t="s">
        <v>36</v>
      </c>
      <c r="C20" s="22">
        <v>3552</v>
      </c>
      <c r="D20" s="22"/>
      <c r="E20" s="22">
        <f t="shared" si="4"/>
        <v>0</v>
      </c>
      <c r="F20" s="22">
        <f t="shared" si="5"/>
        <v>0</v>
      </c>
      <c r="G20" s="23">
        <v>8</v>
      </c>
      <c r="H20" s="22">
        <f t="shared" si="6"/>
        <v>0</v>
      </c>
      <c r="I20" s="22">
        <f t="shared" si="7"/>
        <v>0</v>
      </c>
      <c r="J20" s="24">
        <v>3</v>
      </c>
      <c r="K20" s="33"/>
    </row>
    <row r="21" spans="1:11" ht="21.95" customHeight="1" x14ac:dyDescent="0.25">
      <c r="A21" s="16">
        <v>4</v>
      </c>
      <c r="B21" s="15" t="s">
        <v>13</v>
      </c>
      <c r="C21" s="22">
        <v>207.8</v>
      </c>
      <c r="D21" s="22"/>
      <c r="E21" s="22">
        <f t="shared" si="4"/>
        <v>0</v>
      </c>
      <c r="F21" s="22">
        <f t="shared" si="5"/>
        <v>0</v>
      </c>
      <c r="G21" s="23">
        <v>8</v>
      </c>
      <c r="H21" s="22">
        <f t="shared" si="6"/>
        <v>0</v>
      </c>
      <c r="I21" s="22">
        <f t="shared" si="7"/>
        <v>0</v>
      </c>
      <c r="J21" s="24">
        <v>7</v>
      </c>
      <c r="K21" s="33"/>
    </row>
    <row r="22" spans="1:11" ht="21.95" customHeight="1" thickBot="1" x14ac:dyDescent="0.3">
      <c r="A22" s="16">
        <v>5</v>
      </c>
      <c r="B22" s="15" t="s">
        <v>17</v>
      </c>
      <c r="C22" s="22">
        <v>1456.8</v>
      </c>
      <c r="D22" s="22"/>
      <c r="E22" s="22">
        <f t="shared" si="4"/>
        <v>0</v>
      </c>
      <c r="F22" s="22">
        <f t="shared" si="5"/>
        <v>0</v>
      </c>
      <c r="G22" s="23">
        <v>8</v>
      </c>
      <c r="H22" s="22">
        <f t="shared" si="6"/>
        <v>0</v>
      </c>
      <c r="I22" s="22">
        <f t="shared" si="7"/>
        <v>0</v>
      </c>
      <c r="J22" s="24">
        <v>6</v>
      </c>
      <c r="K22" s="33"/>
    </row>
    <row r="23" spans="1:11" s="33" customFormat="1" ht="21.95" customHeight="1" thickBot="1" x14ac:dyDescent="0.25">
      <c r="A23" s="72" t="s">
        <v>3</v>
      </c>
      <c r="B23" s="73"/>
      <c r="C23" s="25">
        <f>ROUND(SUM(C18:C22),2)</f>
        <v>307127.64</v>
      </c>
      <c r="D23" s="26"/>
      <c r="E23" s="27">
        <f>SUM(E18:E22)</f>
        <v>0</v>
      </c>
      <c r="F23" s="28">
        <f>ROUND(SUM(F18:F22),2)</f>
        <v>0</v>
      </c>
      <c r="G23" s="29"/>
      <c r="H23" s="28">
        <f>ROUND(SUM(H18:H22),2)</f>
        <v>0</v>
      </c>
      <c r="I23" s="28">
        <f>ROUND(SUM(I18:I22),2)</f>
        <v>0</v>
      </c>
      <c r="J23" s="30"/>
    </row>
    <row r="24" spans="1:11" ht="15.75" thickBot="1" x14ac:dyDescent="0.3"/>
    <row r="25" spans="1:11" ht="30" customHeight="1" thickBot="1" x14ac:dyDescent="0.3">
      <c r="A25" s="66" t="s">
        <v>0</v>
      </c>
      <c r="B25" s="68" t="s">
        <v>42</v>
      </c>
      <c r="C25" s="69"/>
      <c r="D25" s="69"/>
      <c r="E25" s="70"/>
      <c r="F25" s="67">
        <f>F12+F23</f>
        <v>0</v>
      </c>
      <c r="G25" s="14"/>
      <c r="H25" s="67">
        <f t="shared" ref="H25:I25" si="8">H12+H23</f>
        <v>0</v>
      </c>
      <c r="I25" s="67">
        <f t="shared" si="8"/>
        <v>0</v>
      </c>
    </row>
  </sheetData>
  <mergeCells count="8">
    <mergeCell ref="B25:E25"/>
    <mergeCell ref="A15:I15"/>
    <mergeCell ref="A23:B23"/>
    <mergeCell ref="I1:J1"/>
    <mergeCell ref="A2:I2"/>
    <mergeCell ref="A3:I6"/>
    <mergeCell ref="A8:I8"/>
    <mergeCell ref="A14:B14"/>
  </mergeCells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4" workbookViewId="0">
      <selection activeCell="B27" sqref="B27:E27"/>
    </sheetView>
  </sheetViews>
  <sheetFormatPr defaultColWidth="7.5703125" defaultRowHeight="15" x14ac:dyDescent="0.25"/>
  <cols>
    <col min="1" max="1" width="4.140625" customWidth="1"/>
    <col min="2" max="2" width="27.140625" customWidth="1"/>
    <col min="3" max="3" width="11.28515625" bestFit="1" customWidth="1"/>
    <col min="4" max="4" width="8.7109375" customWidth="1"/>
    <col min="5" max="5" width="9.42578125" customWidth="1"/>
    <col min="6" max="6" width="10.5703125" customWidth="1"/>
    <col min="7" max="7" width="7.5703125" style="3"/>
    <col min="8" max="8" width="8.85546875" customWidth="1"/>
    <col min="9" max="9" width="9.28515625" customWidth="1"/>
    <col min="10" max="10" width="6.85546875" style="4" customWidth="1"/>
  </cols>
  <sheetData>
    <row r="1" spans="1:14" ht="30.75" customHeight="1" x14ac:dyDescent="0.4">
      <c r="C1" s="1"/>
      <c r="D1" s="1"/>
      <c r="E1" s="1"/>
      <c r="H1" s="2"/>
      <c r="I1" s="71" t="s">
        <v>8</v>
      </c>
      <c r="J1" s="71"/>
    </row>
    <row r="2" spans="1:14" ht="25.5" customHeight="1" x14ac:dyDescent="0.25">
      <c r="A2" s="74" t="s">
        <v>28</v>
      </c>
      <c r="B2" s="74"/>
      <c r="C2" s="74"/>
      <c r="D2" s="74"/>
      <c r="E2" s="74"/>
      <c r="F2" s="74"/>
      <c r="G2" s="74"/>
      <c r="H2" s="74"/>
      <c r="I2" s="74"/>
      <c r="J2" s="5"/>
      <c r="K2" s="6"/>
      <c r="L2" s="6"/>
      <c r="M2" s="6"/>
    </row>
    <row r="3" spans="1:14" ht="12.75" customHeight="1" x14ac:dyDescent="0.25">
      <c r="A3" s="75" t="s">
        <v>41</v>
      </c>
      <c r="B3" s="75"/>
      <c r="C3" s="75"/>
      <c r="D3" s="75"/>
      <c r="E3" s="75"/>
      <c r="F3" s="75"/>
      <c r="G3" s="75"/>
      <c r="H3" s="75"/>
      <c r="I3" s="75"/>
      <c r="J3" s="5"/>
      <c r="K3" s="6"/>
      <c r="L3" s="6"/>
      <c r="M3" s="6"/>
    </row>
    <row r="4" spans="1:14" ht="14.2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5"/>
      <c r="K4" s="6"/>
      <c r="L4" s="6"/>
      <c r="M4" s="6"/>
    </row>
    <row r="5" spans="1:14" ht="10.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5"/>
      <c r="K5" s="6"/>
      <c r="L5" s="6"/>
      <c r="M5" s="6"/>
    </row>
    <row r="6" spans="1:14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5"/>
      <c r="K6" s="6"/>
      <c r="L6" s="6"/>
      <c r="M6" s="6"/>
    </row>
    <row r="7" spans="1:14" ht="16.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5"/>
      <c r="K7" s="6"/>
      <c r="L7" s="6"/>
      <c r="M7" s="6"/>
    </row>
    <row r="8" spans="1:14" ht="18" customHeight="1" thickBot="1" x14ac:dyDescent="0.3">
      <c r="A8" s="76" t="s">
        <v>9</v>
      </c>
      <c r="B8" s="76"/>
      <c r="C8" s="76"/>
      <c r="D8" s="76"/>
      <c r="E8" s="76"/>
      <c r="F8" s="76"/>
      <c r="G8" s="76"/>
      <c r="H8" s="76"/>
      <c r="I8" s="76"/>
      <c r="J8" s="5"/>
      <c r="K8" s="6"/>
      <c r="L8" s="6"/>
      <c r="M8" s="6"/>
    </row>
    <row r="9" spans="1:14" s="54" customFormat="1" ht="63" customHeight="1" x14ac:dyDescent="0.25">
      <c r="A9" s="49" t="s">
        <v>0</v>
      </c>
      <c r="B9" s="50" t="s">
        <v>18</v>
      </c>
      <c r="C9" s="51" t="s">
        <v>7</v>
      </c>
      <c r="D9" s="51" t="s">
        <v>16</v>
      </c>
      <c r="E9" s="51" t="s">
        <v>5</v>
      </c>
      <c r="F9" s="51" t="s">
        <v>14</v>
      </c>
      <c r="G9" s="52" t="s">
        <v>1</v>
      </c>
      <c r="H9" s="51" t="s">
        <v>2</v>
      </c>
      <c r="I9" s="51" t="s">
        <v>6</v>
      </c>
      <c r="J9" s="48" t="s">
        <v>30</v>
      </c>
      <c r="K9" s="53"/>
      <c r="L9" s="53"/>
      <c r="M9" s="53"/>
    </row>
    <row r="10" spans="1:14" s="9" customFormat="1" ht="10.5" customHeight="1" thickBo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3">
        <v>10</v>
      </c>
      <c r="K10" s="8"/>
      <c r="L10" s="8"/>
      <c r="M10" s="8"/>
    </row>
    <row r="11" spans="1:14" ht="21.95" customHeight="1" x14ac:dyDescent="0.25">
      <c r="A11" s="37">
        <v>1</v>
      </c>
      <c r="B11" s="38" t="s">
        <v>10</v>
      </c>
      <c r="C11" s="39">
        <v>6096</v>
      </c>
      <c r="D11" s="39"/>
      <c r="E11" s="39">
        <f>ROUND(C11*D11,2)</f>
        <v>0</v>
      </c>
      <c r="F11" s="39">
        <f>ROUND(E11*J11,2)</f>
        <v>0</v>
      </c>
      <c r="G11" s="40">
        <v>8</v>
      </c>
      <c r="H11" s="39">
        <f>ROUND(F11*G11%,2)</f>
        <v>0</v>
      </c>
      <c r="I11" s="39">
        <f>ROUND(F11+H11,2)</f>
        <v>0</v>
      </c>
      <c r="J11" s="41">
        <v>18</v>
      </c>
      <c r="K11" s="20"/>
      <c r="L11" s="6"/>
      <c r="M11" s="6"/>
      <c r="N11" s="10"/>
    </row>
    <row r="12" spans="1:14" ht="21.95" customHeight="1" x14ac:dyDescent="0.25">
      <c r="A12" s="42">
        <v>2</v>
      </c>
      <c r="B12" s="43" t="s">
        <v>11</v>
      </c>
      <c r="C12" s="44">
        <v>70205.7</v>
      </c>
      <c r="D12" s="44"/>
      <c r="E12" s="44">
        <f t="shared" ref="E12:E13" si="0">ROUND(C12*D12,2)</f>
        <v>0</v>
      </c>
      <c r="F12" s="44">
        <f t="shared" ref="F12:F13" si="1">ROUND(E12*J12,2)</f>
        <v>0</v>
      </c>
      <c r="G12" s="45">
        <v>8</v>
      </c>
      <c r="H12" s="44">
        <f t="shared" ref="H12:H13" si="2">ROUND(F12*G12%,2)</f>
        <v>0</v>
      </c>
      <c r="I12" s="44">
        <f t="shared" ref="I12:I13" si="3">ROUND(F12+H12,2)</f>
        <v>0</v>
      </c>
      <c r="J12" s="46">
        <v>18</v>
      </c>
      <c r="K12" s="20"/>
      <c r="L12" s="6"/>
      <c r="M12" s="6"/>
    </row>
    <row r="13" spans="1:14" ht="21.95" customHeight="1" thickBot="1" x14ac:dyDescent="0.3">
      <c r="A13" s="42">
        <v>3</v>
      </c>
      <c r="B13" s="43" t="s">
        <v>12</v>
      </c>
      <c r="C13" s="44">
        <v>38901.800000000003</v>
      </c>
      <c r="D13" s="44"/>
      <c r="E13" s="44">
        <f t="shared" si="0"/>
        <v>0</v>
      </c>
      <c r="F13" s="44">
        <f t="shared" si="1"/>
        <v>0</v>
      </c>
      <c r="G13" s="45">
        <v>8</v>
      </c>
      <c r="H13" s="44">
        <f t="shared" si="2"/>
        <v>0</v>
      </c>
      <c r="I13" s="44">
        <f t="shared" si="3"/>
        <v>0</v>
      </c>
      <c r="J13" s="46">
        <v>18</v>
      </c>
      <c r="K13" s="20"/>
      <c r="L13" s="6"/>
      <c r="M13" s="6"/>
    </row>
    <row r="14" spans="1:14" ht="21.95" customHeight="1" thickBot="1" x14ac:dyDescent="0.3">
      <c r="A14" s="72" t="s">
        <v>3</v>
      </c>
      <c r="B14" s="73"/>
      <c r="C14" s="25">
        <f>ROUND(SUM(C11:C13),2)</f>
        <v>115203.5</v>
      </c>
      <c r="D14" s="26"/>
      <c r="E14" s="27">
        <f>ROUND(SUM(E11:E13),2)</f>
        <v>0</v>
      </c>
      <c r="F14" s="28">
        <f>ROUND(SUM(F11:F13),2)</f>
        <v>0</v>
      </c>
      <c r="G14" s="29"/>
      <c r="H14" s="28">
        <f>ROUND(SUM(H11:H13),2)</f>
        <v>0</v>
      </c>
      <c r="I14" s="28">
        <f>ROUND(SUM(I11:I13),2)</f>
        <v>0</v>
      </c>
      <c r="J14" s="30"/>
      <c r="K14" s="31"/>
      <c r="L14" s="7"/>
      <c r="M14" s="7"/>
      <c r="N14" s="10"/>
    </row>
    <row r="15" spans="1:14" ht="15.75" thickBot="1" x14ac:dyDescent="0.3">
      <c r="A15" s="76" t="s">
        <v>15</v>
      </c>
      <c r="B15" s="76"/>
      <c r="C15" s="76"/>
      <c r="D15" s="76"/>
      <c r="E15" s="76"/>
      <c r="F15" s="76"/>
      <c r="G15" s="76"/>
      <c r="H15" s="76"/>
      <c r="I15" s="76"/>
      <c r="J15" s="32"/>
      <c r="K15" s="33"/>
    </row>
    <row r="16" spans="1:14" s="54" customFormat="1" ht="53.25" x14ac:dyDescent="0.25">
      <c r="A16" s="49" t="s">
        <v>0</v>
      </c>
      <c r="B16" s="50" t="s">
        <v>20</v>
      </c>
      <c r="C16" s="51" t="s">
        <v>7</v>
      </c>
      <c r="D16" s="51" t="s">
        <v>4</v>
      </c>
      <c r="E16" s="51" t="s">
        <v>19</v>
      </c>
      <c r="F16" s="51" t="s">
        <v>14</v>
      </c>
      <c r="G16" s="52" t="s">
        <v>1</v>
      </c>
      <c r="H16" s="51" t="s">
        <v>2</v>
      </c>
      <c r="I16" s="51" t="s">
        <v>6</v>
      </c>
      <c r="J16" s="48" t="s">
        <v>31</v>
      </c>
    </row>
    <row r="17" spans="1:11" ht="15.75" thickBot="1" x14ac:dyDescent="0.3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6">
        <v>10</v>
      </c>
      <c r="K17" s="33"/>
    </row>
    <row r="18" spans="1:11" ht="21.95" customHeight="1" x14ac:dyDescent="0.25">
      <c r="A18" s="16">
        <v>1</v>
      </c>
      <c r="B18" s="56" t="s">
        <v>32</v>
      </c>
      <c r="C18" s="17">
        <v>107877</v>
      </c>
      <c r="D18" s="17"/>
      <c r="E18" s="17">
        <f t="shared" ref="E18:E24" si="4">ROUND(C18*D18,2)</f>
        <v>0</v>
      </c>
      <c r="F18" s="17">
        <f t="shared" ref="F18:F24" si="5">ROUND(E18*J18,2)</f>
        <v>0</v>
      </c>
      <c r="G18" s="18">
        <v>8</v>
      </c>
      <c r="H18" s="17">
        <f t="shared" ref="H18:H24" si="6">ROUND(F18*G18%,2)</f>
        <v>0</v>
      </c>
      <c r="I18" s="17">
        <f t="shared" ref="I18:I24" si="7">ROUND(F18+H18,2)</f>
        <v>0</v>
      </c>
      <c r="J18" s="19">
        <v>8</v>
      </c>
      <c r="K18" s="33"/>
    </row>
    <row r="19" spans="1:11" ht="21.95" customHeight="1" x14ac:dyDescent="0.25">
      <c r="A19" s="16">
        <v>2</v>
      </c>
      <c r="B19" s="15" t="s">
        <v>39</v>
      </c>
      <c r="C19" s="22">
        <v>78850.5</v>
      </c>
      <c r="D19" s="22"/>
      <c r="E19" s="22">
        <f t="shared" si="4"/>
        <v>0</v>
      </c>
      <c r="F19" s="22">
        <f t="shared" si="5"/>
        <v>0</v>
      </c>
      <c r="G19" s="23">
        <v>8</v>
      </c>
      <c r="H19" s="22">
        <f t="shared" si="6"/>
        <v>0</v>
      </c>
      <c r="I19" s="22">
        <f t="shared" si="7"/>
        <v>0</v>
      </c>
      <c r="J19" s="24">
        <v>5</v>
      </c>
      <c r="K19" s="33"/>
    </row>
    <row r="20" spans="1:11" ht="21.95" customHeight="1" x14ac:dyDescent="0.25">
      <c r="A20" s="16">
        <v>3</v>
      </c>
      <c r="B20" s="15" t="s">
        <v>40</v>
      </c>
      <c r="C20" s="22">
        <v>19306.7</v>
      </c>
      <c r="D20" s="22"/>
      <c r="E20" s="22">
        <f t="shared" si="4"/>
        <v>0</v>
      </c>
      <c r="F20" s="22">
        <f t="shared" si="5"/>
        <v>0</v>
      </c>
      <c r="G20" s="23">
        <v>8</v>
      </c>
      <c r="H20" s="22">
        <f t="shared" si="6"/>
        <v>0</v>
      </c>
      <c r="I20" s="22">
        <f t="shared" si="7"/>
        <v>0</v>
      </c>
      <c r="J20" s="24">
        <v>4</v>
      </c>
      <c r="K20" s="33"/>
    </row>
    <row r="21" spans="1:11" ht="21.95" customHeight="1" x14ac:dyDescent="0.25">
      <c r="A21" s="16">
        <v>4</v>
      </c>
      <c r="B21" s="15" t="s">
        <v>38</v>
      </c>
      <c r="C21" s="22">
        <v>96252</v>
      </c>
      <c r="D21" s="22"/>
      <c r="E21" s="22">
        <f t="shared" si="4"/>
        <v>0</v>
      </c>
      <c r="F21" s="22">
        <f t="shared" si="5"/>
        <v>0</v>
      </c>
      <c r="G21" s="23">
        <v>8</v>
      </c>
      <c r="H21" s="22">
        <f t="shared" si="6"/>
        <v>0</v>
      </c>
      <c r="I21" s="22">
        <f t="shared" si="7"/>
        <v>0</v>
      </c>
      <c r="J21" s="24">
        <v>2</v>
      </c>
      <c r="K21" s="33"/>
    </row>
    <row r="22" spans="1:11" ht="21.95" customHeight="1" x14ac:dyDescent="0.25">
      <c r="A22" s="16">
        <v>5</v>
      </c>
      <c r="B22" s="15" t="s">
        <v>36</v>
      </c>
      <c r="C22" s="22">
        <v>1284.5</v>
      </c>
      <c r="D22" s="22"/>
      <c r="E22" s="22">
        <f t="shared" si="4"/>
        <v>0</v>
      </c>
      <c r="F22" s="22">
        <f t="shared" si="5"/>
        <v>0</v>
      </c>
      <c r="G22" s="23">
        <v>8</v>
      </c>
      <c r="H22" s="22">
        <f t="shared" si="6"/>
        <v>0</v>
      </c>
      <c r="I22" s="22">
        <f t="shared" si="7"/>
        <v>0</v>
      </c>
      <c r="J22" s="24">
        <v>3</v>
      </c>
      <c r="K22" s="33"/>
    </row>
    <row r="23" spans="1:11" ht="21.95" customHeight="1" x14ac:dyDescent="0.25">
      <c r="A23" s="16">
        <v>6</v>
      </c>
      <c r="B23" s="15" t="s">
        <v>13</v>
      </c>
      <c r="C23" s="22">
        <v>22</v>
      </c>
      <c r="D23" s="22"/>
      <c r="E23" s="22">
        <f t="shared" si="4"/>
        <v>0</v>
      </c>
      <c r="F23" s="22">
        <f t="shared" si="5"/>
        <v>0</v>
      </c>
      <c r="G23" s="23">
        <v>8</v>
      </c>
      <c r="H23" s="22">
        <f t="shared" si="6"/>
        <v>0</v>
      </c>
      <c r="I23" s="22">
        <f t="shared" si="7"/>
        <v>0</v>
      </c>
      <c r="J23" s="24">
        <v>7</v>
      </c>
      <c r="K23" s="33"/>
    </row>
    <row r="24" spans="1:11" ht="21.95" customHeight="1" thickBot="1" x14ac:dyDescent="0.3">
      <c r="A24" s="16">
        <v>7</v>
      </c>
      <c r="B24" s="15" t="s">
        <v>17</v>
      </c>
      <c r="C24" s="22">
        <v>25379</v>
      </c>
      <c r="D24" s="22"/>
      <c r="E24" s="22">
        <f t="shared" si="4"/>
        <v>0</v>
      </c>
      <c r="F24" s="22">
        <f t="shared" si="5"/>
        <v>0</v>
      </c>
      <c r="G24" s="23">
        <v>8</v>
      </c>
      <c r="H24" s="22">
        <f t="shared" si="6"/>
        <v>0</v>
      </c>
      <c r="I24" s="22">
        <f t="shared" si="7"/>
        <v>0</v>
      </c>
      <c r="J24" s="24">
        <v>6</v>
      </c>
      <c r="K24" s="33"/>
    </row>
    <row r="25" spans="1:11" s="33" customFormat="1" ht="21.95" customHeight="1" thickBot="1" x14ac:dyDescent="0.25">
      <c r="A25" s="72" t="s">
        <v>3</v>
      </c>
      <c r="B25" s="73"/>
      <c r="C25" s="25">
        <f>ROUND(SUM(C18:C24),2)</f>
        <v>328971.7</v>
      </c>
      <c r="D25" s="26"/>
      <c r="E25" s="27">
        <f>SUM(E18:E24)</f>
        <v>0</v>
      </c>
      <c r="F25" s="28">
        <f>ROUND(SUM(F18:F24),2)</f>
        <v>0</v>
      </c>
      <c r="G25" s="29"/>
      <c r="H25" s="28">
        <f>ROUND(SUM(H18:H24),2)</f>
        <v>0</v>
      </c>
      <c r="I25" s="28">
        <f>ROUND(SUM(I18:I24),2)</f>
        <v>0</v>
      </c>
      <c r="J25" s="30"/>
    </row>
    <row r="26" spans="1:11" ht="15.75" thickBot="1" x14ac:dyDescent="0.3"/>
    <row r="27" spans="1:11" ht="30" customHeight="1" thickBot="1" x14ac:dyDescent="0.3">
      <c r="A27" s="66" t="s">
        <v>0</v>
      </c>
      <c r="B27" s="68" t="s">
        <v>42</v>
      </c>
      <c r="C27" s="69"/>
      <c r="D27" s="69"/>
      <c r="E27" s="70"/>
      <c r="F27" s="67">
        <f>F14+F25</f>
        <v>0</v>
      </c>
      <c r="G27" s="14"/>
      <c r="H27" s="67">
        <f t="shared" ref="H27:I27" si="8">H14+H25</f>
        <v>0</v>
      </c>
      <c r="I27" s="67">
        <f t="shared" si="8"/>
        <v>0</v>
      </c>
    </row>
  </sheetData>
  <mergeCells count="8">
    <mergeCell ref="B27:E27"/>
    <mergeCell ref="I1:J1"/>
    <mergeCell ref="A2:I2"/>
    <mergeCell ref="A3:I6"/>
    <mergeCell ref="A8:I8"/>
    <mergeCell ref="A14:B14"/>
    <mergeCell ref="A15:I15"/>
    <mergeCell ref="A25:B25"/>
  </mergeCells>
  <pageMargins left="0.70866141732283472" right="0.31496062992125984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R11" sqref="R11"/>
    </sheetView>
  </sheetViews>
  <sheetFormatPr defaultColWidth="7.5703125" defaultRowHeight="15" x14ac:dyDescent="0.25"/>
  <cols>
    <col min="1" max="1" width="4.140625" customWidth="1"/>
    <col min="2" max="2" width="27.140625" customWidth="1"/>
    <col min="3" max="3" width="11.28515625" customWidth="1"/>
    <col min="4" max="4" width="7.7109375" customWidth="1"/>
    <col min="5" max="5" width="9.42578125" customWidth="1"/>
    <col min="6" max="6" width="9.140625" customWidth="1"/>
    <col min="7" max="7" width="7.5703125" style="3"/>
    <col min="8" max="8" width="9.42578125" customWidth="1"/>
    <col min="9" max="9" width="10.85546875" customWidth="1"/>
    <col min="10" max="10" width="7.5703125" style="4"/>
  </cols>
  <sheetData>
    <row r="1" spans="1:13" ht="30.75" customHeight="1" x14ac:dyDescent="0.4">
      <c r="C1" s="1"/>
      <c r="D1" s="1"/>
      <c r="E1" s="1"/>
      <c r="H1" s="2"/>
      <c r="I1" s="71" t="s">
        <v>8</v>
      </c>
      <c r="J1" s="71"/>
    </row>
    <row r="2" spans="1:13" ht="25.5" customHeight="1" x14ac:dyDescent="0.25">
      <c r="A2" s="78" t="s">
        <v>23</v>
      </c>
      <c r="B2" s="78"/>
      <c r="C2" s="78"/>
      <c r="D2" s="78"/>
      <c r="E2" s="78"/>
      <c r="F2" s="78"/>
      <c r="G2" s="78"/>
      <c r="H2" s="78"/>
      <c r="I2" s="78"/>
      <c r="J2" s="5"/>
      <c r="K2" s="6"/>
      <c r="L2" s="6"/>
      <c r="M2" s="6"/>
    </row>
    <row r="3" spans="1:13" ht="33.75" customHeight="1" x14ac:dyDescent="0.25">
      <c r="A3" s="75" t="s">
        <v>41</v>
      </c>
      <c r="B3" s="75"/>
      <c r="C3" s="75"/>
      <c r="D3" s="75"/>
      <c r="E3" s="75"/>
      <c r="F3" s="75"/>
      <c r="G3" s="75"/>
      <c r="H3" s="75"/>
      <c r="I3" s="75"/>
      <c r="J3" s="5"/>
      <c r="K3" s="6"/>
      <c r="L3" s="6"/>
      <c r="M3" s="6"/>
    </row>
    <row r="4" spans="1:13" ht="14.2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5"/>
      <c r="K4" s="6"/>
      <c r="L4" s="6"/>
      <c r="M4" s="6"/>
    </row>
    <row r="5" spans="1:13" ht="10.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5"/>
      <c r="K5" s="6"/>
      <c r="L5" s="6"/>
      <c r="M5" s="6"/>
    </row>
    <row r="6" spans="1:13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5"/>
      <c r="K6" s="6"/>
      <c r="L6" s="6"/>
      <c r="M6" s="6"/>
    </row>
    <row r="7" spans="1:13" ht="16.5" customHeight="1" x14ac:dyDescent="0.25">
      <c r="A7" s="47"/>
      <c r="B7" s="47"/>
      <c r="C7" s="47"/>
      <c r="D7" s="47"/>
      <c r="E7" s="47"/>
      <c r="F7" s="47"/>
      <c r="G7" s="47"/>
      <c r="H7" s="47"/>
      <c r="I7" s="47"/>
      <c r="J7" s="5"/>
      <c r="K7" s="6"/>
      <c r="L7" s="6"/>
      <c r="M7" s="6"/>
    </row>
    <row r="8" spans="1:13" x14ac:dyDescent="0.25">
      <c r="A8" s="79" t="s">
        <v>21</v>
      </c>
      <c r="B8" s="79"/>
      <c r="C8" s="79"/>
      <c r="D8" s="79"/>
      <c r="E8" s="79"/>
      <c r="F8" s="79"/>
      <c r="G8" s="79"/>
      <c r="H8" s="79"/>
      <c r="I8" s="79"/>
      <c r="J8" s="32"/>
      <c r="K8" s="33"/>
    </row>
    <row r="9" spans="1:13" ht="15.75" thickBot="1" x14ac:dyDescent="0.3">
      <c r="A9" s="55"/>
      <c r="B9" s="55"/>
      <c r="C9" s="55"/>
      <c r="D9" s="55"/>
      <c r="E9" s="55"/>
      <c r="F9" s="55"/>
      <c r="G9" s="55"/>
      <c r="H9" s="55"/>
      <c r="I9" s="55"/>
      <c r="J9" s="32"/>
      <c r="K9" s="33"/>
    </row>
    <row r="10" spans="1:13" ht="56.25" x14ac:dyDescent="0.25">
      <c r="A10" s="49" t="s">
        <v>0</v>
      </c>
      <c r="B10" s="50" t="s">
        <v>20</v>
      </c>
      <c r="C10" s="51" t="s">
        <v>7</v>
      </c>
      <c r="D10" s="51" t="s">
        <v>4</v>
      </c>
      <c r="E10" s="51" t="s">
        <v>19</v>
      </c>
      <c r="F10" s="51" t="s">
        <v>14</v>
      </c>
      <c r="G10" s="52" t="s">
        <v>1</v>
      </c>
      <c r="H10" s="51" t="s">
        <v>2</v>
      </c>
      <c r="I10" s="51" t="s">
        <v>6</v>
      </c>
      <c r="J10" s="48" t="s">
        <v>30</v>
      </c>
      <c r="K10" s="33"/>
    </row>
    <row r="11" spans="1:13" ht="15.75" thickBot="1" x14ac:dyDescent="0.3">
      <c r="A11" s="34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6">
        <v>10</v>
      </c>
      <c r="K11" s="33"/>
    </row>
    <row r="12" spans="1:13" ht="24.95" customHeight="1" x14ac:dyDescent="0.25">
      <c r="A12" s="16">
        <v>1</v>
      </c>
      <c r="B12" s="56" t="s">
        <v>32</v>
      </c>
      <c r="C12" s="17">
        <v>248237.02</v>
      </c>
      <c r="D12" s="17"/>
      <c r="E12" s="17">
        <f t="shared" ref="E12:E19" si="0">ROUND(C12*D12,2)</f>
        <v>0</v>
      </c>
      <c r="F12" s="17">
        <f t="shared" ref="F12:F19" si="1">ROUND(E12*J12,2)</f>
        <v>0</v>
      </c>
      <c r="G12" s="18">
        <v>8</v>
      </c>
      <c r="H12" s="17">
        <f t="shared" ref="H12:H19" si="2">ROUND(F12*G12%,2)</f>
        <v>0</v>
      </c>
      <c r="I12" s="17">
        <f t="shared" ref="I12:I19" si="3">ROUND(F12+H12,2)</f>
        <v>0</v>
      </c>
      <c r="J12" s="19">
        <v>6</v>
      </c>
      <c r="K12" s="33"/>
    </row>
    <row r="13" spans="1:13" ht="24.95" customHeight="1" x14ac:dyDescent="0.25">
      <c r="A13" s="21">
        <v>2</v>
      </c>
      <c r="B13" s="15" t="s">
        <v>33</v>
      </c>
      <c r="C13" s="22">
        <v>12163.4</v>
      </c>
      <c r="D13" s="22"/>
      <c r="E13" s="22">
        <f t="shared" si="0"/>
        <v>0</v>
      </c>
      <c r="F13" s="22">
        <f t="shared" si="1"/>
        <v>0</v>
      </c>
      <c r="G13" s="23">
        <v>8</v>
      </c>
      <c r="H13" s="22">
        <f t="shared" si="2"/>
        <v>0</v>
      </c>
      <c r="I13" s="22">
        <f t="shared" si="3"/>
        <v>0</v>
      </c>
      <c r="J13" s="24">
        <v>7</v>
      </c>
      <c r="K13" s="33"/>
    </row>
    <row r="14" spans="1:13" ht="24.95" customHeight="1" x14ac:dyDescent="0.25">
      <c r="A14" s="16">
        <v>3</v>
      </c>
      <c r="B14" s="15" t="s">
        <v>34</v>
      </c>
      <c r="C14" s="22">
        <v>203347.64</v>
      </c>
      <c r="D14" s="22"/>
      <c r="E14" s="22">
        <f t="shared" si="0"/>
        <v>0</v>
      </c>
      <c r="F14" s="22">
        <f t="shared" si="1"/>
        <v>0</v>
      </c>
      <c r="G14" s="23">
        <v>8</v>
      </c>
      <c r="H14" s="22">
        <f t="shared" si="2"/>
        <v>0</v>
      </c>
      <c r="I14" s="22">
        <f t="shared" si="3"/>
        <v>0</v>
      </c>
      <c r="J14" s="24">
        <v>4</v>
      </c>
      <c r="K14" s="33"/>
    </row>
    <row r="15" spans="1:13" ht="24.95" customHeight="1" x14ac:dyDescent="0.25">
      <c r="A15" s="21">
        <v>4</v>
      </c>
      <c r="B15" s="15" t="s">
        <v>35</v>
      </c>
      <c r="C15" s="22">
        <v>189592.42</v>
      </c>
      <c r="D15" s="22"/>
      <c r="E15" s="22">
        <f t="shared" si="0"/>
        <v>0</v>
      </c>
      <c r="F15" s="22">
        <f t="shared" si="1"/>
        <v>0</v>
      </c>
      <c r="G15" s="23">
        <v>8</v>
      </c>
      <c r="H15" s="22">
        <f t="shared" si="2"/>
        <v>0</v>
      </c>
      <c r="I15" s="22">
        <f t="shared" si="3"/>
        <v>0</v>
      </c>
      <c r="J15" s="24">
        <v>2</v>
      </c>
      <c r="K15" s="33"/>
    </row>
    <row r="16" spans="1:13" ht="24.95" customHeight="1" x14ac:dyDescent="0.25">
      <c r="A16" s="16">
        <v>5</v>
      </c>
      <c r="B16" s="15" t="s">
        <v>36</v>
      </c>
      <c r="C16" s="22">
        <v>2970</v>
      </c>
      <c r="D16" s="22"/>
      <c r="E16" s="22">
        <f t="shared" si="0"/>
        <v>0</v>
      </c>
      <c r="F16" s="22">
        <f t="shared" si="1"/>
        <v>0</v>
      </c>
      <c r="G16" s="23">
        <v>8</v>
      </c>
      <c r="H16" s="22">
        <f t="shared" si="2"/>
        <v>0</v>
      </c>
      <c r="I16" s="22">
        <f t="shared" si="3"/>
        <v>0</v>
      </c>
      <c r="J16" s="24">
        <v>3</v>
      </c>
      <c r="K16" s="33"/>
    </row>
    <row r="17" spans="1:11" ht="24.95" customHeight="1" x14ac:dyDescent="0.25">
      <c r="A17" s="21">
        <v>6</v>
      </c>
      <c r="B17" s="15" t="s">
        <v>13</v>
      </c>
      <c r="C17" s="22">
        <v>1093</v>
      </c>
      <c r="D17" s="22"/>
      <c r="E17" s="22">
        <f t="shared" si="0"/>
        <v>0</v>
      </c>
      <c r="F17" s="22">
        <f t="shared" si="1"/>
        <v>0</v>
      </c>
      <c r="G17" s="23">
        <v>8</v>
      </c>
      <c r="H17" s="22">
        <f t="shared" si="2"/>
        <v>0</v>
      </c>
      <c r="I17" s="22">
        <f t="shared" si="3"/>
        <v>0</v>
      </c>
      <c r="J17" s="24">
        <v>2</v>
      </c>
      <c r="K17" s="33"/>
    </row>
    <row r="18" spans="1:11" ht="24.95" customHeight="1" x14ac:dyDescent="0.25">
      <c r="A18" s="16">
        <v>7</v>
      </c>
      <c r="B18" s="15" t="s">
        <v>17</v>
      </c>
      <c r="C18" s="22">
        <v>7981</v>
      </c>
      <c r="D18" s="22"/>
      <c r="E18" s="22">
        <f t="shared" ref="E18" si="4">ROUND(C18*D18,2)</f>
        <v>0</v>
      </c>
      <c r="F18" s="22">
        <f t="shared" ref="F18" si="5">ROUND(E18*J18,2)</f>
        <v>0</v>
      </c>
      <c r="G18" s="23">
        <v>8</v>
      </c>
      <c r="H18" s="22">
        <f t="shared" ref="H18" si="6">ROUND(F18*G18%,2)</f>
        <v>0</v>
      </c>
      <c r="I18" s="22">
        <f t="shared" ref="I18" si="7">ROUND(F18+H18,2)</f>
        <v>0</v>
      </c>
      <c r="J18" s="24">
        <v>2</v>
      </c>
      <c r="K18" s="33"/>
    </row>
    <row r="19" spans="1:11" ht="24.95" customHeight="1" x14ac:dyDescent="0.25">
      <c r="A19" s="21">
        <v>8</v>
      </c>
      <c r="B19" s="15" t="s">
        <v>22</v>
      </c>
      <c r="C19" s="22">
        <v>300000</v>
      </c>
      <c r="D19" s="22"/>
      <c r="E19" s="22">
        <f t="shared" si="0"/>
        <v>0</v>
      </c>
      <c r="F19" s="22">
        <f t="shared" si="1"/>
        <v>0</v>
      </c>
      <c r="G19" s="23">
        <v>8</v>
      </c>
      <c r="H19" s="22">
        <f t="shared" si="2"/>
        <v>0</v>
      </c>
      <c r="I19" s="22">
        <f t="shared" si="3"/>
        <v>0</v>
      </c>
      <c r="J19" s="24">
        <v>4</v>
      </c>
      <c r="K19" s="33"/>
    </row>
    <row r="20" spans="1:11" s="33" customFormat="1" ht="24.95" customHeight="1" thickBot="1" x14ac:dyDescent="0.25">
      <c r="A20" s="80" t="s">
        <v>25</v>
      </c>
      <c r="B20" s="81"/>
      <c r="C20" s="58">
        <f>ROUND(SUM(C12:C19),2)</f>
        <v>965384.48</v>
      </c>
      <c r="D20" s="26"/>
      <c r="E20" s="59">
        <f>ROUND(SUM(E12:E19),2)</f>
        <v>0</v>
      </c>
      <c r="F20" s="60">
        <f>ROUND(SUM(F12:F19),2)</f>
        <v>0</v>
      </c>
      <c r="G20" s="57"/>
      <c r="H20" s="60">
        <f>ROUND(SUM(H12:H19),2)</f>
        <v>0</v>
      </c>
      <c r="I20" s="60">
        <f>ROUND(SUM(I12:I19),2)</f>
        <v>0</v>
      </c>
      <c r="J20" s="30"/>
    </row>
    <row r="21" spans="1:11" x14ac:dyDescent="0.25">
      <c r="A21" s="55"/>
      <c r="B21" s="55"/>
      <c r="C21" s="55"/>
      <c r="D21" s="55"/>
      <c r="E21" s="55"/>
      <c r="F21" s="55"/>
      <c r="G21" s="55"/>
      <c r="H21" s="55"/>
      <c r="I21" s="55"/>
      <c r="J21" s="32"/>
      <c r="K21" s="33"/>
    </row>
    <row r="22" spans="1:11" x14ac:dyDescent="0.25">
      <c r="A22" s="55"/>
      <c r="B22" s="55"/>
      <c r="C22" s="55"/>
      <c r="D22" s="55"/>
      <c r="E22" s="55"/>
      <c r="F22" s="55"/>
      <c r="G22" s="55"/>
      <c r="H22" s="55"/>
      <c r="I22" s="55"/>
      <c r="J22" s="32"/>
      <c r="K22" s="33"/>
    </row>
    <row r="23" spans="1:11" x14ac:dyDescent="0.25">
      <c r="A23" s="55"/>
      <c r="B23" s="55"/>
      <c r="C23" s="55"/>
      <c r="D23" s="55"/>
      <c r="E23" s="55"/>
      <c r="F23" s="55"/>
      <c r="G23" s="55"/>
      <c r="H23" s="55"/>
      <c r="I23" s="55"/>
      <c r="J23" s="32"/>
      <c r="K23" s="33"/>
    </row>
    <row r="24" spans="1:11" x14ac:dyDescent="0.25">
      <c r="A24" s="55"/>
      <c r="B24" s="55"/>
      <c r="C24" s="55"/>
      <c r="D24" s="55"/>
      <c r="E24" s="55"/>
      <c r="F24" s="55"/>
      <c r="G24" s="55"/>
      <c r="H24" s="55"/>
      <c r="I24" s="55"/>
      <c r="J24" s="32"/>
      <c r="K24" s="33"/>
    </row>
    <row r="25" spans="1:11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32"/>
      <c r="K25" s="33"/>
    </row>
    <row r="26" spans="1:11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32"/>
      <c r="K26" s="33"/>
    </row>
    <row r="27" spans="1:11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32"/>
      <c r="K27" s="33"/>
    </row>
    <row r="28" spans="1:11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32"/>
      <c r="K28" s="33"/>
    </row>
    <row r="29" spans="1:11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32"/>
      <c r="K29" s="33"/>
    </row>
    <row r="30" spans="1:11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32"/>
      <c r="K30" s="33"/>
    </row>
    <row r="31" spans="1:11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32"/>
      <c r="K31" s="33"/>
    </row>
    <row r="32" spans="1:11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32"/>
      <c r="K32" s="33"/>
    </row>
    <row r="33" spans="1:11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32"/>
      <c r="K33" s="33"/>
    </row>
    <row r="34" spans="1:11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32"/>
      <c r="K34" s="33"/>
    </row>
    <row r="35" spans="1:11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32"/>
      <c r="K35" s="33"/>
    </row>
    <row r="36" spans="1:11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32"/>
      <c r="K36" s="33"/>
    </row>
    <row r="39" spans="1:11" x14ac:dyDescent="0.25">
      <c r="A39" s="77"/>
      <c r="B39" s="77"/>
      <c r="C39" s="77"/>
      <c r="D39" s="77"/>
      <c r="E39" s="77"/>
      <c r="F39" s="77"/>
      <c r="G39" s="77"/>
      <c r="H39" s="77"/>
      <c r="I39" s="77"/>
    </row>
  </sheetData>
  <mergeCells count="6">
    <mergeCell ref="I1:J1"/>
    <mergeCell ref="A39:I39"/>
    <mergeCell ref="A2:I2"/>
    <mergeCell ref="A3:I6"/>
    <mergeCell ref="A8:I8"/>
    <mergeCell ref="A20:B20"/>
  </mergeCells>
  <pageMargins left="0.70866141732283472" right="0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:I6"/>
    </sheetView>
  </sheetViews>
  <sheetFormatPr defaultColWidth="7.5703125" defaultRowHeight="15" x14ac:dyDescent="0.25"/>
  <cols>
    <col min="1" max="1" width="4.140625" customWidth="1"/>
    <col min="2" max="2" width="27.140625" customWidth="1"/>
    <col min="3" max="3" width="11.28515625" customWidth="1"/>
    <col min="4" max="4" width="8.7109375" customWidth="1"/>
    <col min="5" max="5" width="9.42578125" customWidth="1"/>
    <col min="6" max="6" width="9.140625" customWidth="1"/>
    <col min="7" max="7" width="7.5703125" style="3"/>
    <col min="8" max="8" width="9.42578125" customWidth="1"/>
    <col min="9" max="9" width="10.85546875" customWidth="1"/>
    <col min="10" max="10" width="7.5703125" style="4"/>
  </cols>
  <sheetData>
    <row r="1" spans="1:13" ht="30.75" customHeight="1" x14ac:dyDescent="0.4">
      <c r="C1" s="1"/>
      <c r="D1" s="1"/>
      <c r="E1" s="1"/>
      <c r="H1" s="2"/>
      <c r="I1" s="71" t="s">
        <v>8</v>
      </c>
      <c r="J1" s="71"/>
    </row>
    <row r="2" spans="1:13" ht="25.5" customHeight="1" x14ac:dyDescent="0.25">
      <c r="A2" s="78" t="s">
        <v>29</v>
      </c>
      <c r="B2" s="78"/>
      <c r="C2" s="78"/>
      <c r="D2" s="78"/>
      <c r="E2" s="78"/>
      <c r="F2" s="78"/>
      <c r="G2" s="78"/>
      <c r="H2" s="78"/>
      <c r="I2" s="78"/>
      <c r="J2" s="5"/>
      <c r="K2" s="6"/>
      <c r="L2" s="6"/>
      <c r="M2" s="6"/>
    </row>
    <row r="3" spans="1:13" ht="33.75" customHeight="1" x14ac:dyDescent="0.25">
      <c r="A3" s="75" t="s">
        <v>41</v>
      </c>
      <c r="B3" s="75"/>
      <c r="C3" s="75"/>
      <c r="D3" s="75"/>
      <c r="E3" s="75"/>
      <c r="F3" s="75"/>
      <c r="G3" s="75"/>
      <c r="H3" s="75"/>
      <c r="I3" s="75"/>
      <c r="J3" s="5"/>
      <c r="K3" s="6"/>
      <c r="L3" s="6"/>
      <c r="M3" s="6"/>
    </row>
    <row r="4" spans="1:13" ht="14.2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5"/>
      <c r="K4" s="6"/>
      <c r="L4" s="6"/>
      <c r="M4" s="6"/>
    </row>
    <row r="5" spans="1:13" ht="10.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5"/>
      <c r="K5" s="6"/>
      <c r="L5" s="6"/>
      <c r="M5" s="6"/>
    </row>
    <row r="6" spans="1:13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5"/>
      <c r="K6" s="6"/>
      <c r="L6" s="6"/>
      <c r="M6" s="6"/>
    </row>
    <row r="7" spans="1:13" ht="16.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5"/>
      <c r="K7" s="6"/>
      <c r="L7" s="6"/>
      <c r="M7" s="6"/>
    </row>
    <row r="8" spans="1:13" x14ac:dyDescent="0.25">
      <c r="A8" s="79" t="s">
        <v>21</v>
      </c>
      <c r="B8" s="79"/>
      <c r="C8" s="79"/>
      <c r="D8" s="79"/>
      <c r="E8" s="79"/>
      <c r="F8" s="79"/>
      <c r="G8" s="79"/>
      <c r="H8" s="79"/>
      <c r="I8" s="79"/>
      <c r="J8" s="32"/>
      <c r="K8" s="33"/>
    </row>
    <row r="9" spans="1:13" ht="15.75" thickBot="1" x14ac:dyDescent="0.3">
      <c r="A9" s="62"/>
      <c r="B9" s="62"/>
      <c r="C9" s="62"/>
      <c r="D9" s="62"/>
      <c r="E9" s="62"/>
      <c r="F9" s="62"/>
      <c r="G9" s="62"/>
      <c r="H9" s="62"/>
      <c r="I9" s="62"/>
      <c r="J9" s="32"/>
      <c r="K9" s="33"/>
    </row>
    <row r="10" spans="1:13" ht="56.25" x14ac:dyDescent="0.25">
      <c r="A10" s="49" t="s">
        <v>0</v>
      </c>
      <c r="B10" s="50" t="s">
        <v>20</v>
      </c>
      <c r="C10" s="51" t="s">
        <v>7</v>
      </c>
      <c r="D10" s="51" t="s">
        <v>4</v>
      </c>
      <c r="E10" s="51" t="s">
        <v>19</v>
      </c>
      <c r="F10" s="51" t="s">
        <v>14</v>
      </c>
      <c r="G10" s="52" t="s">
        <v>1</v>
      </c>
      <c r="H10" s="51" t="s">
        <v>2</v>
      </c>
      <c r="I10" s="51" t="s">
        <v>6</v>
      </c>
      <c r="J10" s="48" t="s">
        <v>30</v>
      </c>
      <c r="K10" s="33"/>
    </row>
    <row r="11" spans="1:13" ht="15.75" thickBot="1" x14ac:dyDescent="0.3">
      <c r="A11" s="34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6">
        <v>10</v>
      </c>
      <c r="K11" s="33"/>
    </row>
    <row r="12" spans="1:13" ht="24.95" customHeight="1" x14ac:dyDescent="0.25">
      <c r="A12" s="16">
        <v>1</v>
      </c>
      <c r="B12" s="56" t="s">
        <v>32</v>
      </c>
      <c r="C12" s="17">
        <v>107877</v>
      </c>
      <c r="D12" s="17"/>
      <c r="E12" s="17">
        <f t="shared" ref="E12:E18" si="0">ROUND(C12*D12,2)</f>
        <v>0</v>
      </c>
      <c r="F12" s="17">
        <f t="shared" ref="F12:F18" si="1">ROUND(E12*J12,2)</f>
        <v>0</v>
      </c>
      <c r="G12" s="18">
        <v>8</v>
      </c>
      <c r="H12" s="17">
        <f t="shared" ref="H12:H18" si="2">ROUND(F12*G12%,2)</f>
        <v>0</v>
      </c>
      <c r="I12" s="17">
        <f t="shared" ref="I12:I18" si="3">ROUND(F12+H12,2)</f>
        <v>0</v>
      </c>
      <c r="J12" s="19">
        <v>6</v>
      </c>
      <c r="K12" s="33"/>
    </row>
    <row r="13" spans="1:13" ht="24.95" customHeight="1" x14ac:dyDescent="0.25">
      <c r="A13" s="16">
        <v>2</v>
      </c>
      <c r="B13" s="15" t="s">
        <v>39</v>
      </c>
      <c r="C13" s="22">
        <v>78850.5</v>
      </c>
      <c r="D13" s="22"/>
      <c r="E13" s="22">
        <f t="shared" si="0"/>
        <v>0</v>
      </c>
      <c r="F13" s="22">
        <f t="shared" si="1"/>
        <v>0</v>
      </c>
      <c r="G13" s="23">
        <v>8</v>
      </c>
      <c r="H13" s="22">
        <f t="shared" si="2"/>
        <v>0</v>
      </c>
      <c r="I13" s="22">
        <f t="shared" si="3"/>
        <v>0</v>
      </c>
      <c r="J13" s="24">
        <v>4</v>
      </c>
      <c r="K13" s="33"/>
    </row>
    <row r="14" spans="1:13" ht="24.95" customHeight="1" x14ac:dyDescent="0.25">
      <c r="A14" s="16">
        <v>3</v>
      </c>
      <c r="B14" s="15" t="s">
        <v>40</v>
      </c>
      <c r="C14" s="22">
        <v>19306.7</v>
      </c>
      <c r="D14" s="22"/>
      <c r="E14" s="22">
        <f t="shared" si="0"/>
        <v>0</v>
      </c>
      <c r="F14" s="22">
        <f t="shared" si="1"/>
        <v>0</v>
      </c>
      <c r="G14" s="23">
        <v>8</v>
      </c>
      <c r="H14" s="22">
        <f t="shared" si="2"/>
        <v>0</v>
      </c>
      <c r="I14" s="22">
        <f t="shared" si="3"/>
        <v>0</v>
      </c>
      <c r="J14" s="24">
        <v>2</v>
      </c>
      <c r="K14" s="33"/>
    </row>
    <row r="15" spans="1:13" ht="24.95" customHeight="1" x14ac:dyDescent="0.25">
      <c r="A15" s="16">
        <v>4</v>
      </c>
      <c r="B15" s="15" t="s">
        <v>38</v>
      </c>
      <c r="C15" s="22">
        <v>96252</v>
      </c>
      <c r="D15" s="22"/>
      <c r="E15" s="22">
        <f t="shared" si="0"/>
        <v>0</v>
      </c>
      <c r="F15" s="22">
        <f t="shared" si="1"/>
        <v>0</v>
      </c>
      <c r="G15" s="23">
        <v>8</v>
      </c>
      <c r="H15" s="22">
        <f t="shared" si="2"/>
        <v>0</v>
      </c>
      <c r="I15" s="22">
        <f t="shared" si="3"/>
        <v>0</v>
      </c>
      <c r="J15" s="24">
        <v>2</v>
      </c>
      <c r="K15" s="33"/>
    </row>
    <row r="16" spans="1:13" ht="24.95" customHeight="1" x14ac:dyDescent="0.25">
      <c r="A16" s="16">
        <v>5</v>
      </c>
      <c r="B16" s="15" t="s">
        <v>36</v>
      </c>
      <c r="C16" s="22">
        <v>1284.5</v>
      </c>
      <c r="D16" s="22"/>
      <c r="E16" s="22">
        <f t="shared" si="0"/>
        <v>0</v>
      </c>
      <c r="F16" s="22">
        <f t="shared" si="1"/>
        <v>0</v>
      </c>
      <c r="G16" s="23">
        <v>8</v>
      </c>
      <c r="H16" s="22">
        <f t="shared" si="2"/>
        <v>0</v>
      </c>
      <c r="I16" s="22">
        <f t="shared" si="3"/>
        <v>0</v>
      </c>
      <c r="J16" s="24">
        <v>3</v>
      </c>
      <c r="K16" s="33"/>
    </row>
    <row r="17" spans="1:11" ht="24.95" customHeight="1" x14ac:dyDescent="0.25">
      <c r="A17" s="16">
        <v>6</v>
      </c>
      <c r="B17" s="15" t="s">
        <v>13</v>
      </c>
      <c r="C17" s="22">
        <v>22</v>
      </c>
      <c r="D17" s="22"/>
      <c r="E17" s="22">
        <f t="shared" si="0"/>
        <v>0</v>
      </c>
      <c r="F17" s="22">
        <f t="shared" si="1"/>
        <v>0</v>
      </c>
      <c r="G17" s="23">
        <v>8</v>
      </c>
      <c r="H17" s="22">
        <f t="shared" si="2"/>
        <v>0</v>
      </c>
      <c r="I17" s="22">
        <f t="shared" si="3"/>
        <v>0</v>
      </c>
      <c r="J17" s="24">
        <v>2</v>
      </c>
      <c r="K17" s="33"/>
    </row>
    <row r="18" spans="1:11" ht="24.95" customHeight="1" x14ac:dyDescent="0.25">
      <c r="A18" s="16">
        <v>7</v>
      </c>
      <c r="B18" s="15" t="s">
        <v>17</v>
      </c>
      <c r="C18" s="22">
        <v>25379</v>
      </c>
      <c r="D18" s="22"/>
      <c r="E18" s="22">
        <f t="shared" si="0"/>
        <v>0</v>
      </c>
      <c r="F18" s="22">
        <f t="shared" si="1"/>
        <v>0</v>
      </c>
      <c r="G18" s="23">
        <v>8</v>
      </c>
      <c r="H18" s="22">
        <f t="shared" si="2"/>
        <v>0</v>
      </c>
      <c r="I18" s="22">
        <f t="shared" si="3"/>
        <v>0</v>
      </c>
      <c r="J18" s="24">
        <v>2</v>
      </c>
      <c r="K18" s="33"/>
    </row>
    <row r="19" spans="1:11" s="33" customFormat="1" ht="24.95" customHeight="1" thickBot="1" x14ac:dyDescent="0.25">
      <c r="A19" s="80" t="s">
        <v>25</v>
      </c>
      <c r="B19" s="81"/>
      <c r="C19" s="58">
        <f>ROUND(SUM(C12:C18),2)</f>
        <v>328971.7</v>
      </c>
      <c r="D19" s="26"/>
      <c r="E19" s="59">
        <f>ROUND(SUM(E12:E18),2)</f>
        <v>0</v>
      </c>
      <c r="F19" s="60">
        <f>ROUND(SUM(F12:F18),2)</f>
        <v>0</v>
      </c>
      <c r="G19" s="57"/>
      <c r="H19" s="60">
        <f>ROUND(SUM(H12:H18),2)</f>
        <v>0</v>
      </c>
      <c r="I19" s="60">
        <f>ROUND(SUM(I12:I18),2)</f>
        <v>0</v>
      </c>
      <c r="J19" s="30"/>
    </row>
    <row r="20" spans="1:11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32"/>
      <c r="K20" s="33"/>
    </row>
    <row r="21" spans="1:11" x14ac:dyDescent="0.25">
      <c r="A21" s="62"/>
      <c r="B21" s="62"/>
      <c r="C21" s="62"/>
      <c r="D21" s="62"/>
      <c r="E21" s="62"/>
      <c r="F21" s="62"/>
      <c r="G21" s="62"/>
      <c r="H21" s="62"/>
      <c r="I21" s="62"/>
      <c r="J21" s="32"/>
      <c r="K21" s="33"/>
    </row>
    <row r="22" spans="1:11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32"/>
      <c r="K22" s="33"/>
    </row>
    <row r="23" spans="1:1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32"/>
      <c r="K23" s="33"/>
    </row>
    <row r="24" spans="1:11" x14ac:dyDescent="0.25">
      <c r="A24" s="62"/>
      <c r="B24" s="62"/>
      <c r="C24" s="62"/>
      <c r="D24" s="62"/>
      <c r="E24" s="62"/>
      <c r="F24" s="62"/>
      <c r="G24" s="62"/>
      <c r="H24" s="62"/>
      <c r="I24" s="62"/>
      <c r="J24" s="32"/>
      <c r="K24" s="33"/>
    </row>
    <row r="25" spans="1:11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32"/>
      <c r="K25" s="33"/>
    </row>
    <row r="26" spans="1:11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32"/>
      <c r="K26" s="33"/>
    </row>
    <row r="27" spans="1:11" x14ac:dyDescent="0.25">
      <c r="A27" s="62"/>
      <c r="B27" s="62"/>
      <c r="C27" s="62"/>
      <c r="D27" s="62"/>
      <c r="E27" s="62"/>
      <c r="F27" s="62"/>
      <c r="G27" s="62"/>
      <c r="H27" s="62"/>
      <c r="I27" s="62"/>
      <c r="J27" s="32"/>
      <c r="K27" s="33"/>
    </row>
    <row r="28" spans="1:11" x14ac:dyDescent="0.25">
      <c r="A28" s="62"/>
      <c r="B28" s="62"/>
      <c r="C28" s="62"/>
      <c r="D28" s="62"/>
      <c r="E28" s="62"/>
      <c r="F28" s="62"/>
      <c r="G28" s="62"/>
      <c r="H28" s="62"/>
      <c r="I28" s="62"/>
      <c r="J28" s="32"/>
      <c r="K28" s="33"/>
    </row>
    <row r="29" spans="1:11" x14ac:dyDescent="0.25">
      <c r="A29" s="62"/>
      <c r="B29" s="62"/>
      <c r="C29" s="62"/>
      <c r="D29" s="62"/>
      <c r="E29" s="62"/>
      <c r="F29" s="62"/>
      <c r="G29" s="62"/>
      <c r="H29" s="62"/>
      <c r="I29" s="62"/>
      <c r="J29" s="32"/>
      <c r="K29" s="33"/>
    </row>
    <row r="30" spans="1:11" x14ac:dyDescent="0.25">
      <c r="A30" s="62"/>
      <c r="B30" s="62"/>
      <c r="C30" s="62"/>
      <c r="D30" s="62"/>
      <c r="E30" s="62"/>
      <c r="F30" s="62"/>
      <c r="G30" s="62"/>
      <c r="H30" s="62"/>
      <c r="I30" s="62"/>
      <c r="J30" s="32"/>
      <c r="K30" s="33"/>
    </row>
    <row r="31" spans="1:11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32"/>
      <c r="K31" s="33"/>
    </row>
    <row r="32" spans="1:11" x14ac:dyDescent="0.25">
      <c r="A32" s="62"/>
      <c r="B32" s="62"/>
      <c r="C32" s="62"/>
      <c r="D32" s="62"/>
      <c r="E32" s="62"/>
      <c r="F32" s="62"/>
      <c r="G32" s="62"/>
      <c r="H32" s="62"/>
      <c r="I32" s="62"/>
      <c r="J32" s="32"/>
      <c r="K32" s="33"/>
    </row>
    <row r="33" spans="1:11" x14ac:dyDescent="0.25">
      <c r="A33" s="62"/>
      <c r="B33" s="62"/>
      <c r="C33" s="62"/>
      <c r="D33" s="62"/>
      <c r="E33" s="62"/>
      <c r="F33" s="62"/>
      <c r="G33" s="62"/>
      <c r="H33" s="62"/>
      <c r="I33" s="62"/>
      <c r="J33" s="32"/>
      <c r="K33" s="33"/>
    </row>
    <row r="34" spans="1:11" x14ac:dyDescent="0.25">
      <c r="A34" s="62"/>
      <c r="B34" s="62"/>
      <c r="C34" s="62"/>
      <c r="D34" s="62"/>
      <c r="E34" s="62"/>
      <c r="F34" s="62"/>
      <c r="G34" s="62"/>
      <c r="H34" s="62"/>
      <c r="I34" s="62"/>
      <c r="J34" s="32"/>
      <c r="K34" s="33"/>
    </row>
    <row r="35" spans="1:11" x14ac:dyDescent="0.25">
      <c r="A35" s="62"/>
      <c r="B35" s="62"/>
      <c r="C35" s="62"/>
      <c r="D35" s="62"/>
      <c r="E35" s="62"/>
      <c r="F35" s="62"/>
      <c r="G35" s="62"/>
      <c r="H35" s="62"/>
      <c r="I35" s="62"/>
      <c r="J35" s="32"/>
      <c r="K35" s="33"/>
    </row>
    <row r="38" spans="1:11" x14ac:dyDescent="0.25">
      <c r="A38" s="77"/>
      <c r="B38" s="77"/>
      <c r="C38" s="77"/>
      <c r="D38" s="77"/>
      <c r="E38" s="77"/>
      <c r="F38" s="77"/>
      <c r="G38" s="77"/>
      <c r="H38" s="77"/>
      <c r="I38" s="77"/>
    </row>
  </sheetData>
  <mergeCells count="6">
    <mergeCell ref="I1:J1"/>
    <mergeCell ref="A19:B19"/>
    <mergeCell ref="A38:I38"/>
    <mergeCell ref="A2:I2"/>
    <mergeCell ref="A3:I6"/>
    <mergeCell ref="A8:I8"/>
  </mergeCells>
  <pageMargins left="0.70866141732283472" right="0.51181102362204722" top="0.74803149606299213" bottom="0.74803149606299213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I25" sqref="I25"/>
    </sheetView>
  </sheetViews>
  <sheetFormatPr defaultColWidth="7.5703125" defaultRowHeight="15" x14ac:dyDescent="0.25"/>
  <cols>
    <col min="1" max="1" width="4.140625" customWidth="1"/>
    <col min="2" max="2" width="27.140625" customWidth="1"/>
    <col min="3" max="3" width="11.28515625" customWidth="1"/>
    <col min="4" max="4" width="8.7109375" customWidth="1"/>
    <col min="5" max="5" width="9.42578125" customWidth="1"/>
    <col min="6" max="6" width="9.140625" customWidth="1"/>
    <col min="7" max="7" width="7.5703125" style="3"/>
    <col min="8" max="8" width="9.42578125" customWidth="1"/>
    <col min="9" max="9" width="10.85546875" customWidth="1"/>
    <col min="10" max="10" width="7.5703125" style="4"/>
  </cols>
  <sheetData>
    <row r="1" spans="1:13" ht="30.75" customHeight="1" x14ac:dyDescent="0.4">
      <c r="C1" s="1"/>
      <c r="D1" s="1"/>
      <c r="E1" s="1"/>
      <c r="H1" s="2"/>
      <c r="I1" s="71" t="s">
        <v>8</v>
      </c>
      <c r="J1" s="71"/>
    </row>
    <row r="2" spans="1:13" ht="25.5" customHeight="1" x14ac:dyDescent="0.25">
      <c r="A2" s="78" t="s">
        <v>27</v>
      </c>
      <c r="B2" s="78"/>
      <c r="C2" s="78"/>
      <c r="D2" s="78"/>
      <c r="E2" s="78"/>
      <c r="F2" s="78"/>
      <c r="G2" s="78"/>
      <c r="H2" s="78"/>
      <c r="I2" s="78"/>
      <c r="J2" s="5"/>
      <c r="K2" s="6"/>
      <c r="L2" s="6"/>
      <c r="M2" s="6"/>
    </row>
    <row r="3" spans="1:13" ht="33.75" customHeight="1" x14ac:dyDescent="0.25">
      <c r="A3" s="75" t="s">
        <v>41</v>
      </c>
      <c r="B3" s="75"/>
      <c r="C3" s="75"/>
      <c r="D3" s="75"/>
      <c r="E3" s="75"/>
      <c r="F3" s="75"/>
      <c r="G3" s="75"/>
      <c r="H3" s="75"/>
      <c r="I3" s="75"/>
      <c r="J3" s="5"/>
      <c r="K3" s="6"/>
      <c r="L3" s="6"/>
      <c r="M3" s="6"/>
    </row>
    <row r="4" spans="1:13" ht="14.2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5"/>
      <c r="K4" s="6"/>
      <c r="L4" s="6"/>
      <c r="M4" s="6"/>
    </row>
    <row r="5" spans="1:13" ht="10.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5"/>
      <c r="K5" s="6"/>
      <c r="L5" s="6"/>
      <c r="M5" s="6"/>
    </row>
    <row r="6" spans="1:13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5"/>
      <c r="K6" s="6"/>
      <c r="L6" s="6"/>
      <c r="M6" s="6"/>
    </row>
    <row r="7" spans="1:13" ht="16.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5"/>
      <c r="K7" s="6"/>
      <c r="L7" s="6"/>
      <c r="M7" s="6"/>
    </row>
    <row r="8" spans="1:13" x14ac:dyDescent="0.25">
      <c r="A8" s="79" t="s">
        <v>21</v>
      </c>
      <c r="B8" s="79"/>
      <c r="C8" s="79"/>
      <c r="D8" s="79"/>
      <c r="E8" s="79"/>
      <c r="F8" s="79"/>
      <c r="G8" s="79"/>
      <c r="H8" s="79"/>
      <c r="I8" s="79"/>
      <c r="J8" s="32"/>
      <c r="K8" s="33"/>
    </row>
    <row r="9" spans="1:13" ht="15.75" thickBot="1" x14ac:dyDescent="0.3">
      <c r="A9" s="62"/>
      <c r="B9" s="62"/>
      <c r="C9" s="62"/>
      <c r="D9" s="62"/>
      <c r="E9" s="62"/>
      <c r="F9" s="62"/>
      <c r="G9" s="62"/>
      <c r="H9" s="62"/>
      <c r="I9" s="62"/>
      <c r="J9" s="32"/>
      <c r="K9" s="33"/>
    </row>
    <row r="10" spans="1:13" ht="56.25" x14ac:dyDescent="0.25">
      <c r="A10" s="49" t="s">
        <v>0</v>
      </c>
      <c r="B10" s="50" t="s">
        <v>20</v>
      </c>
      <c r="C10" s="51" t="s">
        <v>7</v>
      </c>
      <c r="D10" s="51" t="s">
        <v>4</v>
      </c>
      <c r="E10" s="51" t="s">
        <v>19</v>
      </c>
      <c r="F10" s="51" t="s">
        <v>14</v>
      </c>
      <c r="G10" s="52" t="s">
        <v>1</v>
      </c>
      <c r="H10" s="51" t="s">
        <v>2</v>
      </c>
      <c r="I10" s="51" t="s">
        <v>6</v>
      </c>
      <c r="J10" s="48" t="s">
        <v>30</v>
      </c>
      <c r="K10" s="33"/>
    </row>
    <row r="11" spans="1:13" ht="15.75" thickBot="1" x14ac:dyDescent="0.3">
      <c r="A11" s="34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6">
        <v>10</v>
      </c>
      <c r="K11" s="33"/>
    </row>
    <row r="12" spans="1:13" ht="24.95" customHeight="1" x14ac:dyDescent="0.25">
      <c r="A12" s="16">
        <v>1</v>
      </c>
      <c r="B12" s="56" t="s">
        <v>37</v>
      </c>
      <c r="C12" s="17">
        <v>150955.51999999999</v>
      </c>
      <c r="D12" s="17"/>
      <c r="E12" s="17">
        <f t="shared" ref="E12:E16" si="0">ROUND(C12*D12,2)</f>
        <v>0</v>
      </c>
      <c r="F12" s="17">
        <f t="shared" ref="F12:F16" si="1">ROUND(E12*J12,2)</f>
        <v>0</v>
      </c>
      <c r="G12" s="18">
        <v>8</v>
      </c>
      <c r="H12" s="17">
        <f t="shared" ref="H12:H16" si="2">ROUND(F12*G12%,2)</f>
        <v>0</v>
      </c>
      <c r="I12" s="17">
        <f t="shared" ref="I12:I16" si="3">ROUND(F12+H12,2)</f>
        <v>0</v>
      </c>
      <c r="J12" s="19">
        <v>6</v>
      </c>
      <c r="K12" s="33"/>
    </row>
    <row r="13" spans="1:13" ht="24.95" customHeight="1" x14ac:dyDescent="0.25">
      <c r="A13" s="16">
        <v>2</v>
      </c>
      <c r="B13" s="15" t="s">
        <v>38</v>
      </c>
      <c r="C13" s="22">
        <v>150955.51999999999</v>
      </c>
      <c r="D13" s="22"/>
      <c r="E13" s="22">
        <f t="shared" si="0"/>
        <v>0</v>
      </c>
      <c r="F13" s="22">
        <f t="shared" si="1"/>
        <v>0</v>
      </c>
      <c r="G13" s="23">
        <v>8</v>
      </c>
      <c r="H13" s="22">
        <f t="shared" si="2"/>
        <v>0</v>
      </c>
      <c r="I13" s="22">
        <f t="shared" si="3"/>
        <v>0</v>
      </c>
      <c r="J13" s="24">
        <v>2</v>
      </c>
      <c r="K13" s="33"/>
    </row>
    <row r="14" spans="1:13" ht="24.95" customHeight="1" x14ac:dyDescent="0.25">
      <c r="A14" s="16">
        <v>3</v>
      </c>
      <c r="B14" s="15" t="s">
        <v>36</v>
      </c>
      <c r="C14" s="22">
        <v>3552</v>
      </c>
      <c r="D14" s="22"/>
      <c r="E14" s="22">
        <f t="shared" si="0"/>
        <v>0</v>
      </c>
      <c r="F14" s="22">
        <f t="shared" si="1"/>
        <v>0</v>
      </c>
      <c r="G14" s="23">
        <v>8</v>
      </c>
      <c r="H14" s="22">
        <f t="shared" si="2"/>
        <v>0</v>
      </c>
      <c r="I14" s="22">
        <f t="shared" si="3"/>
        <v>0</v>
      </c>
      <c r="J14" s="24">
        <v>3</v>
      </c>
      <c r="K14" s="33"/>
    </row>
    <row r="15" spans="1:13" ht="24.95" customHeight="1" x14ac:dyDescent="0.25">
      <c r="A15" s="16">
        <v>4</v>
      </c>
      <c r="B15" s="15" t="s">
        <v>13</v>
      </c>
      <c r="C15" s="22">
        <v>207.8</v>
      </c>
      <c r="D15" s="22"/>
      <c r="E15" s="22">
        <f t="shared" si="0"/>
        <v>0</v>
      </c>
      <c r="F15" s="22">
        <f t="shared" si="1"/>
        <v>0</v>
      </c>
      <c r="G15" s="23">
        <v>8</v>
      </c>
      <c r="H15" s="22">
        <f t="shared" si="2"/>
        <v>0</v>
      </c>
      <c r="I15" s="22">
        <f t="shared" si="3"/>
        <v>0</v>
      </c>
      <c r="J15" s="24">
        <v>2</v>
      </c>
      <c r="K15" s="33"/>
    </row>
    <row r="16" spans="1:13" ht="24.95" customHeight="1" x14ac:dyDescent="0.25">
      <c r="A16" s="16">
        <v>5</v>
      </c>
      <c r="B16" s="15" t="s">
        <v>17</v>
      </c>
      <c r="C16" s="22">
        <v>1456.8</v>
      </c>
      <c r="D16" s="22"/>
      <c r="E16" s="22">
        <f t="shared" si="0"/>
        <v>0</v>
      </c>
      <c r="F16" s="22">
        <f t="shared" si="1"/>
        <v>0</v>
      </c>
      <c r="G16" s="23">
        <v>8</v>
      </c>
      <c r="H16" s="22">
        <f t="shared" si="2"/>
        <v>0</v>
      </c>
      <c r="I16" s="22">
        <f t="shared" si="3"/>
        <v>0</v>
      </c>
      <c r="J16" s="24">
        <v>2</v>
      </c>
      <c r="K16" s="33"/>
    </row>
    <row r="17" spans="1:11" s="33" customFormat="1" ht="24.95" customHeight="1" thickBot="1" x14ac:dyDescent="0.25">
      <c r="A17" s="80" t="s">
        <v>25</v>
      </c>
      <c r="B17" s="81"/>
      <c r="C17" s="58">
        <f>ROUND(SUM(C12:C16),2)</f>
        <v>307127.64</v>
      </c>
      <c r="D17" s="26"/>
      <c r="E17" s="59">
        <f>ROUND(SUM(E12:E16),2)</f>
        <v>0</v>
      </c>
      <c r="F17" s="60">
        <f>ROUND(SUM(F12:F16),2)</f>
        <v>0</v>
      </c>
      <c r="G17" s="57"/>
      <c r="H17" s="60">
        <f>ROUND(SUM(H12:H16),2)</f>
        <v>0</v>
      </c>
      <c r="I17" s="60">
        <f>ROUND(SUM(I12:I16),2)</f>
        <v>0</v>
      </c>
      <c r="J17" s="30"/>
    </row>
    <row r="18" spans="1:1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32"/>
      <c r="K18" s="33"/>
    </row>
    <row r="19" spans="1:1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32"/>
      <c r="K19" s="33"/>
    </row>
    <row r="20" spans="1:11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32"/>
      <c r="K20" s="33"/>
    </row>
    <row r="21" spans="1:11" x14ac:dyDescent="0.25">
      <c r="A21" s="62"/>
      <c r="B21" s="62"/>
      <c r="C21" s="62"/>
      <c r="D21" s="62"/>
      <c r="E21" s="62"/>
      <c r="F21" s="62"/>
      <c r="G21" s="62"/>
      <c r="H21" s="62"/>
      <c r="I21" s="62"/>
      <c r="J21" s="32"/>
      <c r="K21" s="33"/>
    </row>
    <row r="22" spans="1:11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32"/>
      <c r="K22" s="33"/>
    </row>
    <row r="23" spans="1:1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32"/>
      <c r="K23" s="33"/>
    </row>
    <row r="24" spans="1:11" x14ac:dyDescent="0.25">
      <c r="A24" s="62"/>
      <c r="B24" s="62"/>
      <c r="C24" s="62"/>
      <c r="D24" s="62"/>
      <c r="E24" s="62"/>
      <c r="F24" s="62"/>
      <c r="G24" s="62"/>
      <c r="H24" s="62"/>
      <c r="I24" s="62"/>
      <c r="J24" s="32"/>
      <c r="K24" s="33"/>
    </row>
    <row r="25" spans="1:11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32"/>
      <c r="K25" s="33"/>
    </row>
    <row r="26" spans="1:11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32"/>
      <c r="K26" s="33"/>
    </row>
    <row r="27" spans="1:11" x14ac:dyDescent="0.25">
      <c r="A27" s="62"/>
      <c r="B27" s="62"/>
      <c r="C27" s="62"/>
      <c r="D27" s="62"/>
      <c r="E27" s="62"/>
      <c r="F27" s="62"/>
      <c r="G27" s="62"/>
      <c r="H27" s="62"/>
      <c r="I27" s="62"/>
      <c r="J27" s="32"/>
      <c r="K27" s="33"/>
    </row>
    <row r="28" spans="1:11" x14ac:dyDescent="0.25">
      <c r="A28" s="62"/>
      <c r="B28" s="62"/>
      <c r="C28" s="62"/>
      <c r="D28" s="62"/>
      <c r="E28" s="62"/>
      <c r="F28" s="62"/>
      <c r="G28" s="62"/>
      <c r="H28" s="62"/>
      <c r="I28" s="62"/>
      <c r="J28" s="32"/>
      <c r="K28" s="33"/>
    </row>
    <row r="29" spans="1:11" x14ac:dyDescent="0.25">
      <c r="A29" s="62"/>
      <c r="B29" s="62"/>
      <c r="C29" s="62"/>
      <c r="D29" s="62"/>
      <c r="E29" s="62"/>
      <c r="F29" s="62"/>
      <c r="G29" s="62"/>
      <c r="H29" s="62"/>
      <c r="I29" s="62"/>
      <c r="J29" s="32"/>
      <c r="K29" s="33"/>
    </row>
    <row r="30" spans="1:11" x14ac:dyDescent="0.25">
      <c r="A30" s="62"/>
      <c r="B30" s="62"/>
      <c r="C30" s="62"/>
      <c r="D30" s="62"/>
      <c r="E30" s="62"/>
      <c r="F30" s="62"/>
      <c r="G30" s="62"/>
      <c r="H30" s="62"/>
      <c r="I30" s="62"/>
      <c r="J30" s="32"/>
      <c r="K30" s="33"/>
    </row>
    <row r="31" spans="1:11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32"/>
      <c r="K31" s="33"/>
    </row>
    <row r="32" spans="1:11" x14ac:dyDescent="0.25">
      <c r="A32" s="62"/>
      <c r="B32" s="62"/>
      <c r="C32" s="62"/>
      <c r="D32" s="62"/>
      <c r="E32" s="62"/>
      <c r="F32" s="62"/>
      <c r="G32" s="62"/>
      <c r="H32" s="62"/>
      <c r="I32" s="62"/>
      <c r="J32" s="32"/>
      <c r="K32" s="33"/>
    </row>
    <row r="33" spans="1:11" x14ac:dyDescent="0.25">
      <c r="A33" s="62"/>
      <c r="B33" s="62"/>
      <c r="C33" s="62"/>
      <c r="D33" s="62"/>
      <c r="E33" s="62"/>
      <c r="F33" s="62"/>
      <c r="G33" s="62"/>
      <c r="H33" s="62"/>
      <c r="I33" s="62"/>
      <c r="J33" s="32"/>
      <c r="K33" s="33"/>
    </row>
    <row r="36" spans="1:11" x14ac:dyDescent="0.25">
      <c r="A36" s="77"/>
      <c r="B36" s="77"/>
      <c r="C36" s="77"/>
      <c r="D36" s="77"/>
      <c r="E36" s="77"/>
      <c r="F36" s="77"/>
      <c r="G36" s="77"/>
      <c r="H36" s="77"/>
      <c r="I36" s="77"/>
    </row>
  </sheetData>
  <mergeCells count="6">
    <mergeCell ref="I1:J1"/>
    <mergeCell ref="A17:B17"/>
    <mergeCell ref="A36:I36"/>
    <mergeCell ref="A2:I2"/>
    <mergeCell ref="A3:I6"/>
    <mergeCell ref="A8:I8"/>
  </mergeCells>
  <pageMargins left="0.70866141732283472" right="0.5118110236220472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ADBAF20-7542-4B34-9F45-69289825E90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FORMULARZ PODST.  GZ KOSZALIN</vt:lpstr>
      <vt:lpstr>FORMULARZ PODST. GZ KOŁOBRZEG</vt:lpstr>
      <vt:lpstr>FORMULARZ PODST.GZ DARŁOWO</vt:lpstr>
      <vt:lpstr>FORMULARZ OPCJA GZ KOSZALIN</vt:lpstr>
      <vt:lpstr>FORMULARZ OPCJA GZ DARŁOWO</vt:lpstr>
      <vt:lpstr>FORMULARZ OPCJA GZ KOŁOBRZEG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2025-02-25T13:55:05Z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c13f09fd-928c-44f6-b0d0-e1d012dcda0e</vt:lpwstr>
  </property>
  <property fmtid="{D5CDD505-2E9C-101B-9397-08002B2CF9AE}" pid="3" name="bjSaver">
    <vt:lpwstr>xzPFfqyZLL3/x85mdW+/my5U9Ym07wBe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10.49.198.53</vt:lpwstr>
  </property>
</Properties>
</file>