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D:\MAGDA\MOJE\2024_przetargi\ROBOTY BUDOWLANE\WI-K_PN_241030_1_RB_DW_789_KOZIEGŁOWY\obowiązujący kosztorys\2A_kosztorys ofertowy\"/>
    </mc:Choice>
  </mc:AlternateContent>
  <xr:revisionPtr revIDLastSave="0" documentId="13_ncr:1_{571C6FDA-DDAB-44FE-AA5F-B74D896D1656}" xr6:coauthVersionLast="47" xr6:coauthVersionMax="47" xr10:uidLastSave="{00000000-0000-0000-0000-000000000000}"/>
  <bookViews>
    <workbookView xWindow="-113" yWindow="-113" windowWidth="24267" windowHeight="13148" tabRatio="776" firstSheet="2" activeTab="15" xr2:uid="{00000000-000D-0000-FFFF-FFFF00000000}"/>
  </bookViews>
  <sheets>
    <sheet name="ZZK" sheetId="38" r:id="rId1"/>
    <sheet name="3.01. W.O." sheetId="65" r:id="rId2"/>
    <sheet name="3.02 Droga" sheetId="64" r:id="rId3"/>
    <sheet name="3.03 MD-03" sheetId="40" r:id="rId4"/>
    <sheet name="3.04 MD-04" sheetId="41" r:id="rId5"/>
    <sheet name="3.05 PDR-5" sheetId="62" r:id="rId6"/>
    <sheet name="3.06 PDR-6" sheetId="63" r:id="rId7"/>
    <sheet name="3.07 PDR-7" sheetId="61" r:id="rId8"/>
    <sheet name="3.08 EN" sheetId="52" r:id="rId9"/>
    <sheet name="3.09 TK" sheetId="45" r:id="rId10"/>
    <sheet name="3.10 W" sheetId="51" r:id="rId11"/>
    <sheet name="3.11 G" sheetId="47" r:id="rId12"/>
    <sheet name="3.12 TM" sheetId="49" r:id="rId13"/>
    <sheet name="3.13 KD" sheetId="48" r:id="rId14"/>
    <sheet name="3.14 OŚ" sheetId="53" r:id="rId15"/>
    <sheet name="3.15 M" sheetId="46" r:id="rId16"/>
  </sheets>
  <definedNames>
    <definedName name="_xlnm._FilterDatabase" localSheetId="1" hidden="1">'3.01. W.O.'!$E$2:$E$7</definedName>
    <definedName name="_xlnm._FilterDatabase" localSheetId="2" hidden="1">'3.02 Droga'!$C$1:$C$171</definedName>
    <definedName name="_xlnm._FilterDatabase" localSheetId="3" hidden="1">'3.03 MD-03'!$E$2:$E$67</definedName>
    <definedName name="_xlnm._FilterDatabase" localSheetId="4" hidden="1">'3.04 MD-04'!$E$2:$E$71</definedName>
    <definedName name="_xlnm._FilterDatabase" localSheetId="5" hidden="1">'3.05 PDR-5'!$E$2:$E$42</definedName>
    <definedName name="_xlnm._FilterDatabase" localSheetId="6" hidden="1">'3.06 PDR-6'!$E$2:$E$44</definedName>
    <definedName name="_xlnm._FilterDatabase" localSheetId="7" hidden="1">'3.07 PDR-7'!$E$2:$E$41</definedName>
    <definedName name="_xlnm._FilterDatabase" localSheetId="8" hidden="1">'3.08 EN'!$C$2:$C$70</definedName>
    <definedName name="_xlnm._FilterDatabase" localSheetId="9" hidden="1">'3.09 TK'!$E$2:$E$39</definedName>
    <definedName name="_xlnm._FilterDatabase" localSheetId="10" hidden="1">'3.10 W'!$E$2:$E$23</definedName>
    <definedName name="_xlnm._FilterDatabase" localSheetId="11" hidden="1">'3.11 G'!$E$2:$E$14</definedName>
    <definedName name="_xlnm._FilterDatabase" localSheetId="12" hidden="1">'3.12 TM'!$E$2:$E$14</definedName>
    <definedName name="_xlnm._FilterDatabase" localSheetId="13" hidden="1">'3.13 KD'!$E$2:$E$36</definedName>
    <definedName name="_xlnm._FilterDatabase" localSheetId="14" hidden="1">'3.14 OŚ'!$E$2:$E$28</definedName>
    <definedName name="_xlnm._FilterDatabase" localSheetId="15" hidden="1">'3.15 M'!$E$2:$E$17</definedName>
    <definedName name="A" localSheetId="1">#REF!</definedName>
    <definedName name="A" localSheetId="2">#REF!</definedName>
    <definedName name="A" localSheetId="3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>#REF!</definedName>
    <definedName name="A." localSheetId="2">#REF!</definedName>
    <definedName name="A." localSheetId="3">#REF!</definedName>
    <definedName name="A." localSheetId="4">#REF!</definedName>
    <definedName name="A." localSheetId="5">#REF!</definedName>
    <definedName name="A." localSheetId="6">#REF!</definedName>
    <definedName name="A." localSheetId="7">#REF!</definedName>
    <definedName name="A." localSheetId="8">#REF!</definedName>
    <definedName name="A." localSheetId="9">#REF!</definedName>
    <definedName name="A." localSheetId="10">#REF!</definedName>
    <definedName name="A." localSheetId="11">#REF!</definedName>
    <definedName name="A." localSheetId="12">#REF!</definedName>
    <definedName name="A." localSheetId="13">#REF!</definedName>
    <definedName name="A." localSheetId="14">#REF!</definedName>
    <definedName name="A." localSheetId="15">#REF!</definedName>
    <definedName name="A.">#REF!</definedName>
    <definedName name="aaa" localSheetId="2">#REF!</definedName>
    <definedName name="aaa" localSheetId="3">#REF!</definedName>
    <definedName name="aaa" localSheetId="4">#REF!</definedName>
    <definedName name="aaa" localSheetId="5">#REF!</definedName>
    <definedName name="aaa" localSheetId="6">#REF!</definedName>
    <definedName name="aaa" localSheetId="7">#REF!</definedName>
    <definedName name="aaa" localSheetId="8">#REF!</definedName>
    <definedName name="aaa" localSheetId="9">#REF!</definedName>
    <definedName name="aaa" localSheetId="10">#REF!</definedName>
    <definedName name="aaa" localSheetId="11">#REF!</definedName>
    <definedName name="aaa" localSheetId="12">#REF!</definedName>
    <definedName name="aaa" localSheetId="13">#REF!</definedName>
    <definedName name="aaa" localSheetId="14">#REF!</definedName>
    <definedName name="aaa" localSheetId="15">#REF!</definedName>
    <definedName name="aaa">#REF!</definedName>
    <definedName name="dane" localSheetId="1">#REF!</definedName>
    <definedName name="dane" localSheetId="2">#REF!</definedName>
    <definedName name="dane" localSheetId="3">#REF!</definedName>
    <definedName name="dane" localSheetId="4">#REF!</definedName>
    <definedName name="dane" localSheetId="5">#REF!</definedName>
    <definedName name="dane" localSheetId="6">#REF!</definedName>
    <definedName name="dane" localSheetId="7">#REF!</definedName>
    <definedName name="dane" localSheetId="8">#REF!</definedName>
    <definedName name="dane" localSheetId="9">#REF!</definedName>
    <definedName name="dane" localSheetId="10">#REF!</definedName>
    <definedName name="dane" localSheetId="11">#REF!</definedName>
    <definedName name="dane" localSheetId="12">#REF!</definedName>
    <definedName name="dane" localSheetId="13">#REF!</definedName>
    <definedName name="dane" localSheetId="14">#REF!</definedName>
    <definedName name="dane" localSheetId="15">#REF!</definedName>
    <definedName name="dane">#REF!</definedName>
    <definedName name="dane." localSheetId="2">#REF!</definedName>
    <definedName name="dane." localSheetId="3">#REF!</definedName>
    <definedName name="dane." localSheetId="4">#REF!</definedName>
    <definedName name="dane." localSheetId="5">#REF!</definedName>
    <definedName name="dane." localSheetId="6">#REF!</definedName>
    <definedName name="dane." localSheetId="7">#REF!</definedName>
    <definedName name="dane." localSheetId="8">#REF!</definedName>
    <definedName name="dane." localSheetId="9">#REF!</definedName>
    <definedName name="dane." localSheetId="10">#REF!</definedName>
    <definedName name="dane." localSheetId="11">#REF!</definedName>
    <definedName name="dane." localSheetId="12">#REF!</definedName>
    <definedName name="dane." localSheetId="13">#REF!</definedName>
    <definedName name="dane." localSheetId="14">#REF!</definedName>
    <definedName name="dane." localSheetId="15">#REF!</definedName>
    <definedName name="dane.">#REF!</definedName>
    <definedName name="Excel_BuiltIn_Print_Area_1" localSheetId="1">#REF!</definedName>
    <definedName name="Excel_BuiltIn_Print_Area_1" localSheetId="2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7">#REF!</definedName>
    <definedName name="Excel_BuiltIn_Print_Area_1" localSheetId="8">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>#REF!</definedName>
    <definedName name="kurs">4.2735</definedName>
    <definedName name="_xlnm.Print_Area" localSheetId="1">'3.01. W.O.'!$A$1:$G$8</definedName>
    <definedName name="_xlnm.Print_Area" localSheetId="2">'3.02 Droga'!$A$1:$G$165</definedName>
    <definedName name="_xlnm.Print_Area" localSheetId="3">'3.03 MD-03'!$A$1:$G$76</definedName>
    <definedName name="_xlnm.Print_Area" localSheetId="4">'3.04 MD-04'!$A$1:$G$80</definedName>
    <definedName name="_xlnm.Print_Area" localSheetId="5">'3.05 PDR-5'!$A$1:$G$46</definedName>
    <definedName name="_xlnm.Print_Area" localSheetId="6">'3.06 PDR-6'!$A$1:$G$49</definedName>
    <definedName name="_xlnm.Print_Area" localSheetId="7">'3.07 PDR-7'!$A$1:$G$47</definedName>
    <definedName name="_xlnm.Print_Area" localSheetId="8">'3.08 EN'!$A$1:$G$70</definedName>
    <definedName name="_xlnm.Print_Area" localSheetId="9">'3.09 TK'!$A$1:$G$59</definedName>
    <definedName name="_xlnm.Print_Area" localSheetId="10">'3.10 W'!$A$1:$G$24</definedName>
    <definedName name="_xlnm.Print_Area" localSheetId="11">'3.11 G'!$A$1:$G$15</definedName>
    <definedName name="_xlnm.Print_Area" localSheetId="12">'3.12 TM'!$A$1:$G$15</definedName>
    <definedName name="_xlnm.Print_Area" localSheetId="13">'3.13 KD'!$A$1:$G$37</definedName>
    <definedName name="_xlnm.Print_Area" localSheetId="14">'3.14 OŚ'!$A$1:$G$31</definedName>
    <definedName name="_xlnm.Print_Area" localSheetId="15">'3.15 M'!$A$1:$G$18</definedName>
    <definedName name="_xlnm.Print_Area" localSheetId="0">ZZK!$A$1:$C$27</definedName>
    <definedName name="SUM_K1" localSheetId="1">#REF!</definedName>
    <definedName name="SUM_K1" localSheetId="2">#REF!</definedName>
    <definedName name="SUM_K1" localSheetId="3">#REF!</definedName>
    <definedName name="SUM_K1" localSheetId="4">#REF!</definedName>
    <definedName name="SUM_K1" localSheetId="5">#REF!</definedName>
    <definedName name="SUM_K1" localSheetId="6">#REF!</definedName>
    <definedName name="SUM_K1" localSheetId="7">#REF!</definedName>
    <definedName name="SUM_K1" localSheetId="8">#REF!</definedName>
    <definedName name="SUM_K1" localSheetId="9">#REF!</definedName>
    <definedName name="SUM_K1" localSheetId="10">#REF!</definedName>
    <definedName name="SUM_K1" localSheetId="11">#REF!</definedName>
    <definedName name="SUM_K1" localSheetId="12">#REF!</definedName>
    <definedName name="SUM_K1" localSheetId="13">#REF!</definedName>
    <definedName name="SUM_K1" localSheetId="14">#REF!</definedName>
    <definedName name="SUM_K1" localSheetId="15">#REF!</definedName>
    <definedName name="SUM_K1">#REF!</definedName>
    <definedName name="SUM_K10" localSheetId="1">#REF!</definedName>
    <definedName name="SUM_K10" localSheetId="2">#REF!</definedName>
    <definedName name="SUM_K10" localSheetId="3">#REF!</definedName>
    <definedName name="SUM_K10" localSheetId="4">#REF!</definedName>
    <definedName name="SUM_K10" localSheetId="5">#REF!</definedName>
    <definedName name="SUM_K10" localSheetId="6">#REF!</definedName>
    <definedName name="SUM_K10" localSheetId="7">#REF!</definedName>
    <definedName name="SUM_K10" localSheetId="8">#REF!</definedName>
    <definedName name="SUM_K10" localSheetId="9">#REF!</definedName>
    <definedName name="SUM_K10" localSheetId="10">#REF!</definedName>
    <definedName name="SUM_K10" localSheetId="11">#REF!</definedName>
    <definedName name="SUM_K10" localSheetId="12">#REF!</definedName>
    <definedName name="SUM_K10" localSheetId="13">#REF!</definedName>
    <definedName name="SUM_K10" localSheetId="14">#REF!</definedName>
    <definedName name="SUM_K10" localSheetId="15">#REF!</definedName>
    <definedName name="SUM_K10">#REF!</definedName>
    <definedName name="SUM_K11" localSheetId="1">#REF!</definedName>
    <definedName name="SUM_K11" localSheetId="2">#REF!</definedName>
    <definedName name="SUM_K11" localSheetId="3">#REF!</definedName>
    <definedName name="SUM_K11" localSheetId="4">#REF!</definedName>
    <definedName name="SUM_K11" localSheetId="5">#REF!</definedName>
    <definedName name="SUM_K11" localSheetId="6">#REF!</definedName>
    <definedName name="SUM_K11" localSheetId="7">#REF!</definedName>
    <definedName name="SUM_K11" localSheetId="8">#REF!</definedName>
    <definedName name="SUM_K11" localSheetId="9">#REF!</definedName>
    <definedName name="SUM_K11" localSheetId="10">#REF!</definedName>
    <definedName name="SUM_K11" localSheetId="11">#REF!</definedName>
    <definedName name="SUM_K11" localSheetId="12">#REF!</definedName>
    <definedName name="SUM_K11" localSheetId="13">#REF!</definedName>
    <definedName name="SUM_K11" localSheetId="14">#REF!</definedName>
    <definedName name="SUM_K11" localSheetId="15">#REF!</definedName>
    <definedName name="SUM_K11">#REF!</definedName>
    <definedName name="SUM_K12" localSheetId="1">#REF!</definedName>
    <definedName name="SUM_K12" localSheetId="2">#REF!</definedName>
    <definedName name="SUM_K12" localSheetId="3">#REF!</definedName>
    <definedName name="SUM_K12" localSheetId="4">#REF!</definedName>
    <definedName name="SUM_K12" localSheetId="5">#REF!</definedName>
    <definedName name="SUM_K12" localSheetId="6">#REF!</definedName>
    <definedName name="SUM_K12" localSheetId="7">#REF!</definedName>
    <definedName name="SUM_K12" localSheetId="8">#REF!</definedName>
    <definedName name="SUM_K12" localSheetId="9">#REF!</definedName>
    <definedName name="SUM_K12" localSheetId="10">#REF!</definedName>
    <definedName name="SUM_K12" localSheetId="11">#REF!</definedName>
    <definedName name="SUM_K12" localSheetId="12">#REF!</definedName>
    <definedName name="SUM_K12" localSheetId="13">#REF!</definedName>
    <definedName name="SUM_K12" localSheetId="14">#REF!</definedName>
    <definedName name="SUM_K12" localSheetId="15">#REF!</definedName>
    <definedName name="SUM_K12">#REF!</definedName>
    <definedName name="SUM_K13" localSheetId="1">#REF!</definedName>
    <definedName name="SUM_K13" localSheetId="2">#REF!</definedName>
    <definedName name="SUM_K13" localSheetId="3">#REF!</definedName>
    <definedName name="SUM_K13" localSheetId="4">#REF!</definedName>
    <definedName name="SUM_K13" localSheetId="5">#REF!</definedName>
    <definedName name="SUM_K13" localSheetId="6">#REF!</definedName>
    <definedName name="SUM_K13" localSheetId="7">#REF!</definedName>
    <definedName name="SUM_K13" localSheetId="8">#REF!</definedName>
    <definedName name="SUM_K13" localSheetId="9">#REF!</definedName>
    <definedName name="SUM_K13" localSheetId="10">#REF!</definedName>
    <definedName name="SUM_K13" localSheetId="11">#REF!</definedName>
    <definedName name="SUM_K13" localSheetId="12">#REF!</definedName>
    <definedName name="SUM_K13" localSheetId="13">#REF!</definedName>
    <definedName name="SUM_K13" localSheetId="14">#REF!</definedName>
    <definedName name="SUM_K13" localSheetId="15">#REF!</definedName>
    <definedName name="SUM_K13">#REF!</definedName>
    <definedName name="SUM_K14" localSheetId="1">#REF!</definedName>
    <definedName name="SUM_K14" localSheetId="2">#REF!</definedName>
    <definedName name="SUM_K14" localSheetId="3">#REF!</definedName>
    <definedName name="SUM_K14" localSheetId="4">#REF!</definedName>
    <definedName name="SUM_K14" localSheetId="5">#REF!</definedName>
    <definedName name="SUM_K14" localSheetId="6">#REF!</definedName>
    <definedName name="SUM_K14" localSheetId="7">#REF!</definedName>
    <definedName name="SUM_K14" localSheetId="8">#REF!</definedName>
    <definedName name="SUM_K14" localSheetId="9">#REF!</definedName>
    <definedName name="SUM_K14" localSheetId="10">#REF!</definedName>
    <definedName name="SUM_K14" localSheetId="11">#REF!</definedName>
    <definedName name="SUM_K14" localSheetId="12">#REF!</definedName>
    <definedName name="SUM_K14" localSheetId="13">#REF!</definedName>
    <definedName name="SUM_K14" localSheetId="14">#REF!</definedName>
    <definedName name="SUM_K14" localSheetId="15">#REF!</definedName>
    <definedName name="SUM_K14">#REF!</definedName>
    <definedName name="SUM_K15" localSheetId="1">#REF!</definedName>
    <definedName name="SUM_K15" localSheetId="2">#REF!</definedName>
    <definedName name="SUM_K15" localSheetId="3">#REF!</definedName>
    <definedName name="SUM_K15" localSheetId="4">#REF!</definedName>
    <definedName name="SUM_K15" localSheetId="5">#REF!</definedName>
    <definedName name="SUM_K15" localSheetId="6">#REF!</definedName>
    <definedName name="SUM_K15" localSheetId="7">#REF!</definedName>
    <definedName name="SUM_K15" localSheetId="8">#REF!</definedName>
    <definedName name="SUM_K15" localSheetId="9">#REF!</definedName>
    <definedName name="SUM_K15" localSheetId="10">#REF!</definedName>
    <definedName name="SUM_K15" localSheetId="11">#REF!</definedName>
    <definedName name="SUM_K15" localSheetId="12">#REF!</definedName>
    <definedName name="SUM_K15" localSheetId="13">#REF!</definedName>
    <definedName name="SUM_K15" localSheetId="14">#REF!</definedName>
    <definedName name="SUM_K15" localSheetId="15">#REF!</definedName>
    <definedName name="SUM_K15">#REF!</definedName>
    <definedName name="SUM_K16" localSheetId="1">#REF!</definedName>
    <definedName name="SUM_K16" localSheetId="2">#REF!</definedName>
    <definedName name="SUM_K16" localSheetId="3">#REF!</definedName>
    <definedName name="SUM_K16" localSheetId="4">#REF!</definedName>
    <definedName name="SUM_K16" localSheetId="5">#REF!</definedName>
    <definedName name="SUM_K16" localSheetId="6">#REF!</definedName>
    <definedName name="SUM_K16" localSheetId="7">#REF!</definedName>
    <definedName name="SUM_K16" localSheetId="8">#REF!</definedName>
    <definedName name="SUM_K16" localSheetId="9">#REF!</definedName>
    <definedName name="SUM_K16" localSheetId="10">#REF!</definedName>
    <definedName name="SUM_K16" localSheetId="11">#REF!</definedName>
    <definedName name="SUM_K16" localSheetId="12">#REF!</definedName>
    <definedName name="SUM_K16" localSheetId="13">#REF!</definedName>
    <definedName name="SUM_K16" localSheetId="14">#REF!</definedName>
    <definedName name="SUM_K16" localSheetId="15">#REF!</definedName>
    <definedName name="SUM_K16">#REF!</definedName>
    <definedName name="SUM_K17" localSheetId="1">#REF!</definedName>
    <definedName name="SUM_K17" localSheetId="2">#REF!</definedName>
    <definedName name="SUM_K17" localSheetId="3">#REF!</definedName>
    <definedName name="SUM_K17" localSheetId="4">#REF!</definedName>
    <definedName name="SUM_K17" localSheetId="5">#REF!</definedName>
    <definedName name="SUM_K17" localSheetId="6">#REF!</definedName>
    <definedName name="SUM_K17" localSheetId="7">#REF!</definedName>
    <definedName name="SUM_K17" localSheetId="8">#REF!</definedName>
    <definedName name="SUM_K17" localSheetId="9">#REF!</definedName>
    <definedName name="SUM_K17" localSheetId="10">#REF!</definedName>
    <definedName name="SUM_K17" localSheetId="11">#REF!</definedName>
    <definedName name="SUM_K17" localSheetId="12">#REF!</definedName>
    <definedName name="SUM_K17" localSheetId="13">#REF!</definedName>
    <definedName name="SUM_K17" localSheetId="14">#REF!</definedName>
    <definedName name="SUM_K17" localSheetId="15">#REF!</definedName>
    <definedName name="SUM_K17">#REF!</definedName>
    <definedName name="SUM_K18" localSheetId="1">#REF!</definedName>
    <definedName name="SUM_K18" localSheetId="2">#REF!</definedName>
    <definedName name="SUM_K18" localSheetId="3">#REF!</definedName>
    <definedName name="SUM_K18" localSheetId="4">#REF!</definedName>
    <definedName name="SUM_K18" localSheetId="5">#REF!</definedName>
    <definedName name="SUM_K18" localSheetId="6">#REF!</definedName>
    <definedName name="SUM_K18" localSheetId="7">#REF!</definedName>
    <definedName name="SUM_K18" localSheetId="8">#REF!</definedName>
    <definedName name="SUM_K18" localSheetId="9">#REF!</definedName>
    <definedName name="SUM_K18" localSheetId="10">#REF!</definedName>
    <definedName name="SUM_K18" localSheetId="11">#REF!</definedName>
    <definedName name="SUM_K18" localSheetId="12">#REF!</definedName>
    <definedName name="SUM_K18" localSheetId="13">#REF!</definedName>
    <definedName name="SUM_K18" localSheetId="14">#REF!</definedName>
    <definedName name="SUM_K18" localSheetId="15">#REF!</definedName>
    <definedName name="SUM_K18">#REF!</definedName>
    <definedName name="SUM_K19" localSheetId="1">#REF!</definedName>
    <definedName name="SUM_K19" localSheetId="2">#REF!</definedName>
    <definedName name="SUM_K19" localSheetId="3">#REF!</definedName>
    <definedName name="SUM_K19" localSheetId="4">#REF!</definedName>
    <definedName name="SUM_K19" localSheetId="5">#REF!</definedName>
    <definedName name="SUM_K19" localSheetId="6">#REF!</definedName>
    <definedName name="SUM_K19" localSheetId="7">#REF!</definedName>
    <definedName name="SUM_K19" localSheetId="8">#REF!</definedName>
    <definedName name="SUM_K19" localSheetId="9">#REF!</definedName>
    <definedName name="SUM_K19" localSheetId="10">#REF!</definedName>
    <definedName name="SUM_K19" localSheetId="11">#REF!</definedName>
    <definedName name="SUM_K19" localSheetId="12">#REF!</definedName>
    <definedName name="SUM_K19" localSheetId="13">#REF!</definedName>
    <definedName name="SUM_K19" localSheetId="14">#REF!</definedName>
    <definedName name="SUM_K19" localSheetId="15">#REF!</definedName>
    <definedName name="SUM_K19">#REF!</definedName>
    <definedName name="SUM_K2" localSheetId="1">#REF!</definedName>
    <definedName name="SUM_K2" localSheetId="2">#REF!</definedName>
    <definedName name="SUM_K2" localSheetId="3">#REF!</definedName>
    <definedName name="SUM_K2" localSheetId="4">#REF!</definedName>
    <definedName name="SUM_K2" localSheetId="5">#REF!</definedName>
    <definedName name="SUM_K2" localSheetId="6">#REF!</definedName>
    <definedName name="SUM_K2" localSheetId="7">#REF!</definedName>
    <definedName name="SUM_K2" localSheetId="8">#REF!</definedName>
    <definedName name="SUM_K2" localSheetId="9">#REF!</definedName>
    <definedName name="SUM_K2" localSheetId="10">#REF!</definedName>
    <definedName name="SUM_K2" localSheetId="11">#REF!</definedName>
    <definedName name="SUM_K2" localSheetId="12">#REF!</definedName>
    <definedName name="SUM_K2" localSheetId="13">#REF!</definedName>
    <definedName name="SUM_K2" localSheetId="14">#REF!</definedName>
    <definedName name="SUM_K2" localSheetId="15">#REF!</definedName>
    <definedName name="SUM_K2">#REF!</definedName>
    <definedName name="SUM_K20" localSheetId="1">#REF!</definedName>
    <definedName name="SUM_K20" localSheetId="2">#REF!</definedName>
    <definedName name="SUM_K20" localSheetId="3">#REF!</definedName>
    <definedName name="SUM_K20" localSheetId="4">#REF!</definedName>
    <definedName name="SUM_K20" localSheetId="5">#REF!</definedName>
    <definedName name="SUM_K20" localSheetId="6">#REF!</definedName>
    <definedName name="SUM_K20" localSheetId="7">#REF!</definedName>
    <definedName name="SUM_K20" localSheetId="8">#REF!</definedName>
    <definedName name="SUM_K20" localSheetId="9">#REF!</definedName>
    <definedName name="SUM_K20" localSheetId="10">#REF!</definedName>
    <definedName name="SUM_K20" localSheetId="11">#REF!</definedName>
    <definedName name="SUM_K20" localSheetId="12">#REF!</definedName>
    <definedName name="SUM_K20" localSheetId="13">#REF!</definedName>
    <definedName name="SUM_K20" localSheetId="14">#REF!</definedName>
    <definedName name="SUM_K20" localSheetId="15">#REF!</definedName>
    <definedName name="SUM_K20">#REF!</definedName>
    <definedName name="SUM_K21" localSheetId="1">#REF!</definedName>
    <definedName name="SUM_K21" localSheetId="2">#REF!</definedName>
    <definedName name="SUM_K21" localSheetId="3">#REF!</definedName>
    <definedName name="SUM_K21" localSheetId="4">#REF!</definedName>
    <definedName name="SUM_K21" localSheetId="5">#REF!</definedName>
    <definedName name="SUM_K21" localSheetId="6">#REF!</definedName>
    <definedName name="SUM_K21" localSheetId="7">#REF!</definedName>
    <definedName name="SUM_K21" localSheetId="8">#REF!</definedName>
    <definedName name="SUM_K21" localSheetId="9">#REF!</definedName>
    <definedName name="SUM_K21" localSheetId="10">#REF!</definedName>
    <definedName name="SUM_K21" localSheetId="11">#REF!</definedName>
    <definedName name="SUM_K21" localSheetId="12">#REF!</definedName>
    <definedName name="SUM_K21" localSheetId="13">#REF!</definedName>
    <definedName name="SUM_K21" localSheetId="14">#REF!</definedName>
    <definedName name="SUM_K21" localSheetId="15">#REF!</definedName>
    <definedName name="SUM_K21">#REF!</definedName>
    <definedName name="SUM_K22" localSheetId="1">#REF!</definedName>
    <definedName name="SUM_K22" localSheetId="2">#REF!</definedName>
    <definedName name="SUM_K22" localSheetId="3">#REF!</definedName>
    <definedName name="SUM_K22" localSheetId="4">#REF!</definedName>
    <definedName name="SUM_K22" localSheetId="5">#REF!</definedName>
    <definedName name="SUM_K22" localSheetId="6">#REF!</definedName>
    <definedName name="SUM_K22" localSheetId="7">#REF!</definedName>
    <definedName name="SUM_K22" localSheetId="8">#REF!</definedName>
    <definedName name="SUM_K22" localSheetId="9">#REF!</definedName>
    <definedName name="SUM_K22" localSheetId="10">#REF!</definedName>
    <definedName name="SUM_K22" localSheetId="11">#REF!</definedName>
    <definedName name="SUM_K22" localSheetId="12">#REF!</definedName>
    <definedName name="SUM_K22" localSheetId="13">#REF!</definedName>
    <definedName name="SUM_K22" localSheetId="14">#REF!</definedName>
    <definedName name="SUM_K22" localSheetId="15">#REF!</definedName>
    <definedName name="SUM_K22">#REF!</definedName>
    <definedName name="SUM_K23" localSheetId="1">#REF!</definedName>
    <definedName name="SUM_K23" localSheetId="2">#REF!</definedName>
    <definedName name="SUM_K23" localSheetId="3">#REF!</definedName>
    <definedName name="SUM_K23" localSheetId="4">#REF!</definedName>
    <definedName name="SUM_K23" localSheetId="5">#REF!</definedName>
    <definedName name="SUM_K23" localSheetId="6">#REF!</definedName>
    <definedName name="SUM_K23" localSheetId="7">#REF!</definedName>
    <definedName name="SUM_K23" localSheetId="8">#REF!</definedName>
    <definedName name="SUM_K23" localSheetId="9">#REF!</definedName>
    <definedName name="SUM_K23" localSheetId="10">#REF!</definedName>
    <definedName name="SUM_K23" localSheetId="11">#REF!</definedName>
    <definedName name="SUM_K23" localSheetId="12">#REF!</definedName>
    <definedName name="SUM_K23" localSheetId="13">#REF!</definedName>
    <definedName name="SUM_K23" localSheetId="14">#REF!</definedName>
    <definedName name="SUM_K23" localSheetId="15">#REF!</definedName>
    <definedName name="SUM_K23">#REF!</definedName>
    <definedName name="SUM_K3" localSheetId="1">#REF!</definedName>
    <definedName name="SUM_K3" localSheetId="2">#REF!</definedName>
    <definedName name="SUM_K3" localSheetId="3">#REF!</definedName>
    <definedName name="SUM_K3" localSheetId="4">#REF!</definedName>
    <definedName name="SUM_K3" localSheetId="5">#REF!</definedName>
    <definedName name="SUM_K3" localSheetId="6">#REF!</definedName>
    <definedName name="SUM_K3" localSheetId="7">#REF!</definedName>
    <definedName name="SUM_K3" localSheetId="8">#REF!</definedName>
    <definedName name="SUM_K3" localSheetId="9">#REF!</definedName>
    <definedName name="SUM_K3" localSheetId="10">#REF!</definedName>
    <definedName name="SUM_K3" localSheetId="11">#REF!</definedName>
    <definedName name="SUM_K3" localSheetId="12">#REF!</definedName>
    <definedName name="SUM_K3" localSheetId="13">#REF!</definedName>
    <definedName name="SUM_K3" localSheetId="14">#REF!</definedName>
    <definedName name="SUM_K3" localSheetId="15">#REF!</definedName>
    <definedName name="SUM_K3">#REF!</definedName>
    <definedName name="SUM_K4" localSheetId="1">#REF!</definedName>
    <definedName name="SUM_K4" localSheetId="2">#REF!</definedName>
    <definedName name="SUM_K4" localSheetId="3">#REF!</definedName>
    <definedName name="SUM_K4" localSheetId="4">#REF!</definedName>
    <definedName name="SUM_K4" localSheetId="5">#REF!</definedName>
    <definedName name="SUM_K4" localSheetId="6">#REF!</definedName>
    <definedName name="SUM_K4" localSheetId="7">#REF!</definedName>
    <definedName name="SUM_K4" localSheetId="8">#REF!</definedName>
    <definedName name="SUM_K4" localSheetId="9">#REF!</definedName>
    <definedName name="SUM_K4" localSheetId="10">#REF!</definedName>
    <definedName name="SUM_K4" localSheetId="11">#REF!</definedName>
    <definedName name="SUM_K4" localSheetId="12">#REF!</definedName>
    <definedName name="SUM_K4" localSheetId="13">#REF!</definedName>
    <definedName name="SUM_K4" localSheetId="14">#REF!</definedName>
    <definedName name="SUM_K4" localSheetId="15">#REF!</definedName>
    <definedName name="SUM_K4">#REF!</definedName>
    <definedName name="SUM_K5" localSheetId="1">#REF!</definedName>
    <definedName name="SUM_K5" localSheetId="2">#REF!</definedName>
    <definedName name="SUM_K5" localSheetId="3">#REF!</definedName>
    <definedName name="SUM_K5" localSheetId="4">#REF!</definedName>
    <definedName name="SUM_K5" localSheetId="5">#REF!</definedName>
    <definedName name="SUM_K5" localSheetId="6">#REF!</definedName>
    <definedName name="SUM_K5" localSheetId="7">#REF!</definedName>
    <definedName name="SUM_K5" localSheetId="8">#REF!</definedName>
    <definedName name="SUM_K5" localSheetId="9">#REF!</definedName>
    <definedName name="SUM_K5" localSheetId="10">#REF!</definedName>
    <definedName name="SUM_K5" localSheetId="11">#REF!</definedName>
    <definedName name="SUM_K5" localSheetId="12">#REF!</definedName>
    <definedName name="SUM_K5" localSheetId="13">#REF!</definedName>
    <definedName name="SUM_K5" localSheetId="14">#REF!</definedName>
    <definedName name="SUM_K5" localSheetId="15">#REF!</definedName>
    <definedName name="SUM_K5">#REF!</definedName>
    <definedName name="SUM_K6" localSheetId="1">#REF!</definedName>
    <definedName name="SUM_K6" localSheetId="2">#REF!</definedName>
    <definedName name="SUM_K6" localSheetId="3">#REF!</definedName>
    <definedName name="SUM_K6" localSheetId="4">#REF!</definedName>
    <definedName name="SUM_K6" localSheetId="5">#REF!</definedName>
    <definedName name="SUM_K6" localSheetId="6">#REF!</definedName>
    <definedName name="SUM_K6" localSheetId="7">#REF!</definedName>
    <definedName name="SUM_K6" localSheetId="8">#REF!</definedName>
    <definedName name="SUM_K6" localSheetId="9">#REF!</definedName>
    <definedName name="SUM_K6" localSheetId="10">#REF!</definedName>
    <definedName name="SUM_K6" localSheetId="11">#REF!</definedName>
    <definedName name="SUM_K6" localSheetId="12">#REF!</definedName>
    <definedName name="SUM_K6" localSheetId="13">#REF!</definedName>
    <definedName name="SUM_K6" localSheetId="14">#REF!</definedName>
    <definedName name="SUM_K6" localSheetId="15">#REF!</definedName>
    <definedName name="SUM_K6">#REF!</definedName>
    <definedName name="SUM_K7" localSheetId="1">#REF!</definedName>
    <definedName name="SUM_K7" localSheetId="2">#REF!</definedName>
    <definedName name="SUM_K7" localSheetId="3">#REF!</definedName>
    <definedName name="SUM_K7" localSheetId="4">#REF!</definedName>
    <definedName name="SUM_K7" localSheetId="5">#REF!</definedName>
    <definedName name="SUM_K7" localSheetId="6">#REF!</definedName>
    <definedName name="SUM_K7" localSheetId="7">#REF!</definedName>
    <definedName name="SUM_K7" localSheetId="8">#REF!</definedName>
    <definedName name="SUM_K7" localSheetId="9">#REF!</definedName>
    <definedName name="SUM_K7" localSheetId="10">#REF!</definedName>
    <definedName name="SUM_K7" localSheetId="11">#REF!</definedName>
    <definedName name="SUM_K7" localSheetId="12">#REF!</definedName>
    <definedName name="SUM_K7" localSheetId="13">#REF!</definedName>
    <definedName name="SUM_K7" localSheetId="14">#REF!</definedName>
    <definedName name="SUM_K7" localSheetId="15">#REF!</definedName>
    <definedName name="SUM_K7">#REF!</definedName>
    <definedName name="SUM_K8" localSheetId="1">#REF!</definedName>
    <definedName name="SUM_K8" localSheetId="2">#REF!</definedName>
    <definedName name="SUM_K8" localSheetId="3">#REF!</definedName>
    <definedName name="SUM_K8" localSheetId="4">#REF!</definedName>
    <definedName name="SUM_K8" localSheetId="5">#REF!</definedName>
    <definedName name="SUM_K8" localSheetId="6">#REF!</definedName>
    <definedName name="SUM_K8" localSheetId="7">#REF!</definedName>
    <definedName name="SUM_K8" localSheetId="8">#REF!</definedName>
    <definedName name="SUM_K8" localSheetId="9">#REF!</definedName>
    <definedName name="SUM_K8" localSheetId="10">#REF!</definedName>
    <definedName name="SUM_K8" localSheetId="11">#REF!</definedName>
    <definedName name="SUM_K8" localSheetId="12">#REF!</definedName>
    <definedName name="SUM_K8" localSheetId="13">#REF!</definedName>
    <definedName name="SUM_K8" localSheetId="14">#REF!</definedName>
    <definedName name="SUM_K8" localSheetId="15">#REF!</definedName>
    <definedName name="SUM_K8">#REF!</definedName>
    <definedName name="SUM_K9" localSheetId="1">#REF!</definedName>
    <definedName name="SUM_K9" localSheetId="2">#REF!</definedName>
    <definedName name="SUM_K9" localSheetId="3">#REF!</definedName>
    <definedName name="SUM_K9" localSheetId="4">#REF!</definedName>
    <definedName name="SUM_K9" localSheetId="5">#REF!</definedName>
    <definedName name="SUM_K9" localSheetId="6">#REF!</definedName>
    <definedName name="SUM_K9" localSheetId="7">#REF!</definedName>
    <definedName name="SUM_K9" localSheetId="8">#REF!</definedName>
    <definedName name="SUM_K9" localSheetId="9">#REF!</definedName>
    <definedName name="SUM_K9" localSheetId="10">#REF!</definedName>
    <definedName name="SUM_K9" localSheetId="11">#REF!</definedName>
    <definedName name="SUM_K9" localSheetId="12">#REF!</definedName>
    <definedName name="SUM_K9" localSheetId="13">#REF!</definedName>
    <definedName name="SUM_K9" localSheetId="14">#REF!</definedName>
    <definedName name="SUM_K9" localSheetId="15">#REF!</definedName>
    <definedName name="SUM_K9">#REF!</definedName>
    <definedName name="_xlnm.Print_Titles" localSheetId="1">'3.01. W.O.'!$3:$5</definedName>
    <definedName name="_xlnm.Print_Titles" localSheetId="2">'3.02 Droga'!$3:$5</definedName>
    <definedName name="_xlnm.Print_Titles" localSheetId="3">'3.03 MD-03'!$3:$5</definedName>
    <definedName name="_xlnm.Print_Titles" localSheetId="4">'3.04 MD-04'!$3:$5</definedName>
    <definedName name="_xlnm.Print_Titles" localSheetId="5">'3.05 PDR-5'!$3:$5</definedName>
    <definedName name="_xlnm.Print_Titles" localSheetId="6">'3.06 PDR-6'!$3:$5</definedName>
    <definedName name="_xlnm.Print_Titles" localSheetId="7">'3.07 PDR-7'!$3:$5</definedName>
    <definedName name="_xlnm.Print_Titles" localSheetId="8">'3.08 EN'!$3:$5</definedName>
    <definedName name="_xlnm.Print_Titles" localSheetId="9">'3.09 TK'!$3:$5</definedName>
    <definedName name="_xlnm.Print_Titles" localSheetId="10">'3.10 W'!$3:$5</definedName>
    <definedName name="_xlnm.Print_Titles" localSheetId="11">'3.11 G'!$3:$5</definedName>
    <definedName name="_xlnm.Print_Titles" localSheetId="12">'3.12 TM'!$3:$5</definedName>
    <definedName name="_xlnm.Print_Titles" localSheetId="13">'3.13 KD'!$3:$5</definedName>
    <definedName name="_xlnm.Print_Titles" localSheetId="14">'3.14 OŚ'!$3:$5</definedName>
    <definedName name="_xlnm.Print_Titles" localSheetId="15">'3.15 M'!$3:$5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9" i="64" l="1"/>
  <c r="G158" i="64" l="1"/>
  <c r="A7" i="52" l="1"/>
  <c r="A9" i="53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1" i="53" s="1"/>
  <c r="A22" i="53" s="1"/>
  <c r="A23" i="53" s="1"/>
  <c r="A24" i="53" s="1"/>
  <c r="A25" i="53" s="1"/>
  <c r="A26" i="53" s="1"/>
  <c r="A28" i="53" s="1"/>
  <c r="A30" i="53" s="1"/>
  <c r="G28" i="48" l="1"/>
  <c r="G24" i="64" l="1"/>
  <c r="G23" i="64"/>
  <c r="G22" i="64"/>
  <c r="G30" i="64"/>
  <c r="G29" i="64"/>
  <c r="G103" i="64"/>
  <c r="G118" i="64"/>
  <c r="G119" i="64"/>
  <c r="G120" i="64"/>
  <c r="G124" i="64"/>
  <c r="A74" i="64" l="1"/>
  <c r="A75" i="64" s="1"/>
  <c r="A77" i="64" s="1"/>
  <c r="A80" i="64" s="1"/>
  <c r="A82" i="64" s="1"/>
  <c r="A84" i="64" s="1"/>
  <c r="A85" i="64" s="1"/>
  <c r="A86" i="64" s="1"/>
  <c r="A88" i="64" s="1"/>
  <c r="A89" i="64" s="1"/>
  <c r="A90" i="64" s="1"/>
  <c r="A92" i="64" s="1"/>
  <c r="A93" i="64" s="1"/>
  <c r="A94" i="64" s="1"/>
  <c r="A96" i="64" s="1"/>
  <c r="A98" i="64" s="1"/>
  <c r="A100" i="64" s="1"/>
  <c r="A101" i="64" s="1"/>
  <c r="A102" i="64" s="1"/>
  <c r="A103" i="64" s="1"/>
  <c r="A104" i="64" s="1"/>
  <c r="A105" i="64" s="1"/>
  <c r="A108" i="64" s="1"/>
  <c r="A109" i="64" s="1"/>
  <c r="A110" i="64" s="1"/>
  <c r="A111" i="64" s="1"/>
  <c r="A113" i="64" s="1"/>
  <c r="A114" i="64" s="1"/>
  <c r="A117" i="64" s="1"/>
  <c r="A118" i="64" s="1"/>
  <c r="A119" i="64" s="1"/>
  <c r="A120" i="64" s="1"/>
  <c r="A121" i="64" s="1"/>
  <c r="G155" i="64"/>
  <c r="G121" i="64"/>
  <c r="G129" i="64"/>
  <c r="G128" i="64"/>
  <c r="G137" i="64"/>
  <c r="G139" i="64"/>
  <c r="A142" i="64" l="1"/>
  <c r="A143" i="64" s="1"/>
  <c r="A145" i="64" s="1"/>
  <c r="A146" i="64" s="1"/>
  <c r="A147" i="64" s="1"/>
  <c r="A150" i="64" s="1"/>
  <c r="A151" i="64" s="1"/>
  <c r="A152" i="64" s="1"/>
  <c r="A154" i="64" s="1"/>
  <c r="A155" i="64" s="1"/>
  <c r="A156" i="64" s="1"/>
  <c r="G127" i="64"/>
  <c r="A158" i="64" l="1"/>
  <c r="A159" i="64" s="1"/>
  <c r="A160" i="64" s="1"/>
  <c r="A162" i="64" s="1"/>
  <c r="A164" i="64" s="1"/>
  <c r="G68" i="64"/>
  <c r="G67" i="64"/>
  <c r="G65" i="64"/>
  <c r="G58" i="64"/>
  <c r="G59" i="64"/>
  <c r="G56" i="64"/>
  <c r="G74" i="64"/>
  <c r="G98" i="64" l="1"/>
  <c r="G89" i="64"/>
  <c r="G85" i="64"/>
  <c r="A9" i="64" l="1"/>
  <c r="A10" i="64" s="1"/>
  <c r="A11" i="64" s="1"/>
  <c r="A12" i="64" s="1"/>
  <c r="A13" i="64" s="1"/>
  <c r="A14" i="64" s="1"/>
  <c r="A15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4" i="64" s="1"/>
  <c r="A35" i="64" s="1"/>
  <c r="A36" i="64" s="1"/>
  <c r="A39" i="64" s="1"/>
  <c r="A40" i="64" s="1"/>
  <c r="A42" i="64" s="1"/>
  <c r="A43" i="64" s="1"/>
  <c r="A45" i="64" s="1"/>
  <c r="A47" i="64" s="1"/>
  <c r="A48" i="64" s="1"/>
  <c r="A50" i="64" s="1"/>
  <c r="A51" i="64" s="1"/>
  <c r="A52" i="64" s="1"/>
  <c r="A53" i="64" s="1"/>
  <c r="A54" i="64" s="1"/>
  <c r="A55" i="64" s="1"/>
  <c r="A56" i="64" s="1"/>
  <c r="A57" i="64" s="1"/>
  <c r="A58" i="64" s="1"/>
  <c r="A59" i="64" s="1"/>
  <c r="A60" i="64" s="1"/>
  <c r="A62" i="64" s="1"/>
  <c r="A63" i="64" s="1"/>
  <c r="A64" i="64" s="1"/>
  <c r="A65" i="64" s="1"/>
  <c r="A66" i="64" s="1"/>
  <c r="A67" i="64" s="1"/>
  <c r="A68" i="64" s="1"/>
  <c r="A70" i="64" s="1"/>
  <c r="G74" i="41" l="1"/>
  <c r="G73" i="41"/>
  <c r="G70" i="40"/>
  <c r="G69" i="40"/>
  <c r="G146" i="64" l="1"/>
  <c r="G145" i="64"/>
  <c r="G94" i="64" l="1"/>
  <c r="G30" i="53" l="1"/>
  <c r="G28" i="53" l="1"/>
  <c r="G9" i="53"/>
  <c r="G10" i="53"/>
  <c r="G11" i="53"/>
  <c r="G12" i="53"/>
  <c r="G13" i="53"/>
  <c r="G14" i="53"/>
  <c r="G15" i="53"/>
  <c r="G16" i="53"/>
  <c r="G17" i="53"/>
  <c r="G18" i="53"/>
  <c r="G19" i="53"/>
  <c r="G20" i="53"/>
  <c r="G21" i="53"/>
  <c r="G22" i="53"/>
  <c r="G23" i="53"/>
  <c r="G24" i="53"/>
  <c r="G25" i="53"/>
  <c r="G26" i="53"/>
  <c r="G8" i="53"/>
  <c r="G8" i="48"/>
  <c r="G9" i="48"/>
  <c r="G10" i="48"/>
  <c r="G11" i="48"/>
  <c r="G12" i="48"/>
  <c r="G13" i="48"/>
  <c r="G14" i="48"/>
  <c r="G15" i="48"/>
  <c r="G16" i="48"/>
  <c r="G17" i="48"/>
  <c r="G18" i="48"/>
  <c r="G19" i="48"/>
  <c r="G20" i="48"/>
  <c r="G21" i="48"/>
  <c r="G22" i="48"/>
  <c r="G23" i="48"/>
  <c r="G24" i="48"/>
  <c r="G25" i="48"/>
  <c r="G26" i="48"/>
  <c r="G27" i="48"/>
  <c r="G29" i="48"/>
  <c r="G30" i="48"/>
  <c r="G31" i="48"/>
  <c r="G32" i="48"/>
  <c r="G33" i="48"/>
  <c r="G34" i="48"/>
  <c r="G35" i="48"/>
  <c r="G36" i="48"/>
  <c r="G7" i="48"/>
  <c r="G8" i="47"/>
  <c r="G9" i="47"/>
  <c r="G10" i="47"/>
  <c r="G11" i="47"/>
  <c r="G12" i="47"/>
  <c r="G13" i="47"/>
  <c r="G14" i="47"/>
  <c r="G7" i="47"/>
  <c r="G9" i="52"/>
  <c r="G10" i="52"/>
  <c r="G11" i="52"/>
  <c r="G12" i="52"/>
  <c r="G13" i="52"/>
  <c r="G14" i="52"/>
  <c r="G15" i="52"/>
  <c r="G16" i="52"/>
  <c r="G17" i="52"/>
  <c r="G18" i="52"/>
  <c r="G19" i="52"/>
  <c r="G20" i="52"/>
  <c r="G21" i="52"/>
  <c r="G22" i="52"/>
  <c r="G23" i="52"/>
  <c r="G24" i="52"/>
  <c r="G25" i="52"/>
  <c r="G26" i="52"/>
  <c r="G27" i="52"/>
  <c r="G28" i="52"/>
  <c r="G29" i="52"/>
  <c r="G30" i="52"/>
  <c r="G31" i="52"/>
  <c r="G32" i="52"/>
  <c r="G33" i="52"/>
  <c r="G34" i="52"/>
  <c r="G35" i="52"/>
  <c r="G36" i="52"/>
  <c r="G37" i="52"/>
  <c r="G38" i="52"/>
  <c r="G39" i="52"/>
  <c r="G40" i="52"/>
  <c r="G41" i="52"/>
  <c r="G42" i="52"/>
  <c r="G43" i="52"/>
  <c r="G44" i="52"/>
  <c r="G45" i="52"/>
  <c r="G46" i="52"/>
  <c r="G47" i="52"/>
  <c r="G48" i="52"/>
  <c r="G49" i="52"/>
  <c r="G50" i="52"/>
  <c r="G51" i="52"/>
  <c r="G52" i="52"/>
  <c r="G53" i="52"/>
  <c r="G54" i="52"/>
  <c r="G55" i="52"/>
  <c r="G56" i="52"/>
  <c r="G57" i="52"/>
  <c r="G58" i="52"/>
  <c r="G60" i="52"/>
  <c r="G61" i="52"/>
  <c r="G62" i="52"/>
  <c r="G63" i="52"/>
  <c r="G64" i="52"/>
  <c r="G65" i="52"/>
  <c r="G66" i="52"/>
  <c r="G67" i="52"/>
  <c r="G68" i="52"/>
  <c r="G69" i="52"/>
  <c r="G8" i="52"/>
  <c r="G70" i="52" l="1"/>
  <c r="G31" i="53"/>
  <c r="G37" i="48"/>
  <c r="G8" i="51"/>
  <c r="G9" i="51"/>
  <c r="G10" i="51"/>
  <c r="G11" i="51"/>
  <c r="G12" i="51"/>
  <c r="G13" i="51"/>
  <c r="G14" i="51"/>
  <c r="G15" i="51"/>
  <c r="G16" i="51"/>
  <c r="G17" i="51"/>
  <c r="G18" i="51"/>
  <c r="G19" i="51"/>
  <c r="G20" i="51"/>
  <c r="G21" i="51"/>
  <c r="G22" i="51"/>
  <c r="G23" i="51"/>
  <c r="G7" i="51"/>
  <c r="G24" i="51" l="1"/>
  <c r="G8" i="49"/>
  <c r="G9" i="49"/>
  <c r="G10" i="49"/>
  <c r="G11" i="49"/>
  <c r="G12" i="49"/>
  <c r="G13" i="49"/>
  <c r="G14" i="49"/>
  <c r="G7" i="49"/>
  <c r="G58" i="45"/>
  <c r="G57" i="45"/>
  <c r="G56" i="45"/>
  <c r="G55" i="45"/>
  <c r="G54" i="45"/>
  <c r="G53" i="45"/>
  <c r="G51" i="45"/>
  <c r="G50" i="45"/>
  <c r="G49" i="45"/>
  <c r="G48" i="45"/>
  <c r="G47" i="45"/>
  <c r="G45" i="45"/>
  <c r="G44" i="45"/>
  <c r="G43" i="45"/>
  <c r="G42" i="45"/>
  <c r="G41" i="45"/>
  <c r="G40" i="45"/>
  <c r="G39" i="45"/>
  <c r="G38" i="45"/>
  <c r="G37" i="45"/>
  <c r="G36" i="45"/>
  <c r="G35" i="45"/>
  <c r="G34" i="45"/>
  <c r="G33" i="45"/>
  <c r="G32" i="45"/>
  <c r="G31" i="45"/>
  <c r="G30" i="45"/>
  <c r="G29" i="45"/>
  <c r="G28" i="45"/>
  <c r="G27" i="45"/>
  <c r="G26" i="45"/>
  <c r="G25" i="45"/>
  <c r="G24" i="45"/>
  <c r="G23" i="45"/>
  <c r="G21" i="45"/>
  <c r="G20" i="45"/>
  <c r="G19" i="45"/>
  <c r="G18" i="45"/>
  <c r="G17" i="45"/>
  <c r="G15" i="45"/>
  <c r="G14" i="45"/>
  <c r="G13" i="45"/>
  <c r="G12" i="45"/>
  <c r="G11" i="45"/>
  <c r="G10" i="45"/>
  <c r="G9" i="45"/>
  <c r="G8" i="45"/>
  <c r="G8" i="61"/>
  <c r="G15" i="49" l="1"/>
  <c r="G59" i="45"/>
  <c r="G17" i="46" l="1"/>
  <c r="G16" i="46"/>
  <c r="G15" i="46"/>
  <c r="G14" i="46"/>
  <c r="G13" i="46"/>
  <c r="G12" i="46"/>
  <c r="G10" i="46"/>
  <c r="G9" i="46"/>
  <c r="G8" i="46"/>
  <c r="G18" i="46" l="1"/>
  <c r="G46" i="61"/>
  <c r="G43" i="61"/>
  <c r="G41" i="61"/>
  <c r="G40" i="61"/>
  <c r="G39" i="61"/>
  <c r="G38" i="61"/>
  <c r="G35" i="61"/>
  <c r="G32" i="61"/>
  <c r="G27" i="61"/>
  <c r="G24" i="61"/>
  <c r="G22" i="61"/>
  <c r="G21" i="61"/>
  <c r="G20" i="61"/>
  <c r="G17" i="61"/>
  <c r="G14" i="61"/>
  <c r="G13" i="61"/>
  <c r="G12" i="61"/>
  <c r="G11" i="61"/>
  <c r="G48" i="63"/>
  <c r="G47" i="63"/>
  <c r="G44" i="63"/>
  <c r="G43" i="63"/>
  <c r="G42" i="63"/>
  <c r="G41" i="63"/>
  <c r="G38" i="63"/>
  <c r="G37" i="63"/>
  <c r="G34" i="63"/>
  <c r="G29" i="63"/>
  <c r="G28" i="63"/>
  <c r="G26" i="63"/>
  <c r="G25" i="63"/>
  <c r="G24" i="63"/>
  <c r="G23" i="63"/>
  <c r="G20" i="63"/>
  <c r="G17" i="63"/>
  <c r="G15" i="63"/>
  <c r="G13" i="63"/>
  <c r="G12" i="63"/>
  <c r="G11" i="63"/>
  <c r="G8" i="63"/>
  <c r="G45" i="62"/>
  <c r="G42" i="62"/>
  <c r="G41" i="62"/>
  <c r="G40" i="62"/>
  <c r="G39" i="62"/>
  <c r="G36" i="62"/>
  <c r="G35" i="62"/>
  <c r="G32" i="62"/>
  <c r="G30" i="62"/>
  <c r="G27" i="62"/>
  <c r="G26" i="62"/>
  <c r="G13" i="62"/>
  <c r="G12" i="62"/>
  <c r="G11" i="62"/>
  <c r="G17" i="62"/>
  <c r="G24" i="62"/>
  <c r="G23" i="62"/>
  <c r="G22" i="62"/>
  <c r="G21" i="62"/>
  <c r="G20" i="62"/>
  <c r="G8" i="62"/>
  <c r="G77" i="41" l="1"/>
  <c r="G71" i="41"/>
  <c r="G70" i="41"/>
  <c r="G69" i="41"/>
  <c r="G68" i="41"/>
  <c r="G67" i="41"/>
  <c r="G64" i="41"/>
  <c r="G63" i="41"/>
  <c r="G61" i="41"/>
  <c r="G60" i="41"/>
  <c r="G58" i="41"/>
  <c r="G54" i="41"/>
  <c r="G53" i="41"/>
  <c r="G52" i="41"/>
  <c r="G49" i="41"/>
  <c r="G48" i="41"/>
  <c r="G47" i="41"/>
  <c r="G46" i="41"/>
  <c r="G45" i="41"/>
  <c r="G44" i="41"/>
  <c r="G42" i="41"/>
  <c r="G35" i="41"/>
  <c r="G34" i="41"/>
  <c r="G32" i="41"/>
  <c r="G31" i="41"/>
  <c r="G30" i="41"/>
  <c r="G29" i="41"/>
  <c r="G28" i="41"/>
  <c r="G27" i="41"/>
  <c r="G26" i="41"/>
  <c r="G23" i="41"/>
  <c r="G22" i="41"/>
  <c r="G17" i="41"/>
  <c r="G15" i="41"/>
  <c r="G13" i="41"/>
  <c r="G12" i="41"/>
  <c r="G11" i="41"/>
  <c r="G8" i="41"/>
  <c r="G73" i="40"/>
  <c r="G67" i="40"/>
  <c r="G66" i="40"/>
  <c r="G65" i="40"/>
  <c r="G63" i="40"/>
  <c r="G59" i="40"/>
  <c r="G55" i="40"/>
  <c r="G51" i="40"/>
  <c r="G49" i="40"/>
  <c r="G48" i="40"/>
  <c r="G47" i="40"/>
  <c r="G44" i="40"/>
  <c r="G43" i="40"/>
  <c r="G42" i="40"/>
  <c r="G41" i="40"/>
  <c r="G40" i="40"/>
  <c r="G39" i="40"/>
  <c r="G37" i="40"/>
  <c r="G32" i="40"/>
  <c r="G30" i="40"/>
  <c r="G29" i="40"/>
  <c r="G27" i="40"/>
  <c r="G26" i="40"/>
  <c r="G25" i="40"/>
  <c r="G23" i="40"/>
  <c r="G22" i="40"/>
  <c r="G19" i="40"/>
  <c r="G18" i="40"/>
  <c r="G13" i="40"/>
  <c r="G12" i="40"/>
  <c r="G11" i="40"/>
  <c r="G8" i="40"/>
  <c r="G164" i="64"/>
  <c r="G60" i="64" l="1"/>
  <c r="G162" i="64" l="1"/>
  <c r="G160" i="64"/>
  <c r="G156" i="64"/>
  <c r="G154" i="64"/>
  <c r="G152" i="64"/>
  <c r="G151" i="64"/>
  <c r="G150" i="64"/>
  <c r="G147" i="64"/>
  <c r="G143" i="64"/>
  <c r="G142" i="64"/>
  <c r="G140" i="64"/>
  <c r="G138" i="64"/>
  <c r="G136" i="64"/>
  <c r="G135" i="64"/>
  <c r="G134" i="64"/>
  <c r="G133" i="64"/>
  <c r="G132" i="64"/>
  <c r="G131" i="64"/>
  <c r="G130" i="64"/>
  <c r="G126" i="64"/>
  <c r="G125" i="64"/>
  <c r="G123" i="64"/>
  <c r="G117" i="64"/>
  <c r="G114" i="64"/>
  <c r="G113" i="64"/>
  <c r="G111" i="64"/>
  <c r="G110" i="64"/>
  <c r="G109" i="64"/>
  <c r="G108" i="64"/>
  <c r="G105" i="64"/>
  <c r="G104" i="64"/>
  <c r="G102" i="64"/>
  <c r="G101" i="64"/>
  <c r="G100" i="64"/>
  <c r="G96" i="64"/>
  <c r="G93" i="64"/>
  <c r="G92" i="64"/>
  <c r="G90" i="64"/>
  <c r="G88" i="64"/>
  <c r="G86" i="64"/>
  <c r="G84" i="64"/>
  <c r="G82" i="64"/>
  <c r="G80" i="64"/>
  <c r="G77" i="64"/>
  <c r="G75" i="64"/>
  <c r="G73" i="64"/>
  <c r="G71" i="64"/>
  <c r="G70" i="64"/>
  <c r="G66" i="64"/>
  <c r="G64" i="64"/>
  <c r="G63" i="64"/>
  <c r="G62" i="64"/>
  <c r="G57" i="64"/>
  <c r="G55" i="64"/>
  <c r="G54" i="64"/>
  <c r="G53" i="64"/>
  <c r="G52" i="64"/>
  <c r="G51" i="64"/>
  <c r="G50" i="64"/>
  <c r="G48" i="64"/>
  <c r="G47" i="64"/>
  <c r="G45" i="64"/>
  <c r="G43" i="64"/>
  <c r="G42" i="64"/>
  <c r="G40" i="64"/>
  <c r="G39" i="64"/>
  <c r="G31" i="64"/>
  <c r="G28" i="64"/>
  <c r="G27" i="64"/>
  <c r="G26" i="64"/>
  <c r="G25" i="64"/>
  <c r="G21" i="64"/>
  <c r="G20" i="64"/>
  <c r="G19" i="64"/>
  <c r="G18" i="64"/>
  <c r="G17" i="64"/>
  <c r="G15" i="64"/>
  <c r="G14" i="64"/>
  <c r="G13" i="64"/>
  <c r="G12" i="64"/>
  <c r="G11" i="64"/>
  <c r="G10" i="64"/>
  <c r="G9" i="64"/>
  <c r="G7" i="64"/>
  <c r="A8" i="46" l="1"/>
  <c r="A9" i="46" s="1"/>
  <c r="A10" i="46" s="1"/>
  <c r="A13" i="46" s="1"/>
  <c r="A14" i="46" s="1"/>
  <c r="A15" i="46" s="1"/>
  <c r="A16" i="46" s="1"/>
  <c r="A17" i="46" s="1"/>
  <c r="G15" i="47" l="1"/>
  <c r="G7" i="65" l="1"/>
  <c r="G8" i="65" s="1"/>
  <c r="C6" i="38" l="1"/>
  <c r="G32" i="63" l="1"/>
  <c r="G49" i="63" s="1"/>
  <c r="C11" i="38" s="1"/>
  <c r="A8" i="63"/>
  <c r="A8" i="62"/>
  <c r="G30" i="61"/>
  <c r="G47" i="61" s="1"/>
  <c r="C12" i="38" s="1"/>
  <c r="A8" i="61"/>
  <c r="G79" i="41"/>
  <c r="G78" i="41"/>
  <c r="G40" i="41"/>
  <c r="G19" i="41"/>
  <c r="G75" i="40"/>
  <c r="G35" i="40"/>
  <c r="G15" i="40"/>
  <c r="A11" i="63" l="1"/>
  <c r="A12" i="63" s="1"/>
  <c r="A13" i="63" s="1"/>
  <c r="A15" i="63" s="1"/>
  <c r="A17" i="63" s="1"/>
  <c r="A20" i="63" s="1"/>
  <c r="A23" i="63" s="1"/>
  <c r="A11" i="62"/>
  <c r="A12" i="62" s="1"/>
  <c r="A13" i="62" s="1"/>
  <c r="A14" i="62" s="1"/>
  <c r="A17" i="62" s="1"/>
  <c r="A20" i="62" s="1"/>
  <c r="A21" i="62" s="1"/>
  <c r="A22" i="62" s="1"/>
  <c r="A23" i="62" s="1"/>
  <c r="A24" i="62" s="1"/>
  <c r="A26" i="62" s="1"/>
  <c r="A12" i="61"/>
  <c r="A13" i="61" s="1"/>
  <c r="A14" i="61" s="1"/>
  <c r="A11" i="61"/>
  <c r="A17" i="61" l="1"/>
  <c r="A20" i="61" s="1"/>
  <c r="A21" i="61" s="1"/>
  <c r="A22" i="61" s="1"/>
  <c r="A24" i="61" l="1"/>
  <c r="A27" i="61" s="1"/>
  <c r="A30" i="61" s="1"/>
  <c r="A32" i="61" s="1"/>
  <c r="A35" i="61" s="1"/>
  <c r="A38" i="61" s="1"/>
  <c r="A39" i="61" s="1"/>
  <c r="A40" i="61" s="1"/>
  <c r="A41" i="61" s="1"/>
  <c r="A43" i="61" s="1"/>
  <c r="C16" i="38"/>
  <c r="A24" i="63"/>
  <c r="A25" i="63" s="1"/>
  <c r="A26" i="63" s="1"/>
  <c r="A28" i="63" l="1"/>
  <c r="A29" i="63" s="1"/>
  <c r="A27" i="62"/>
  <c r="A30" i="62" s="1"/>
  <c r="A32" i="62" s="1"/>
  <c r="A35" i="62" s="1"/>
  <c r="A32" i="63" l="1"/>
  <c r="A34" i="63" s="1"/>
  <c r="A37" i="63" s="1"/>
  <c r="A38" i="63" s="1"/>
  <c r="A36" i="62"/>
  <c r="A41" i="63" l="1"/>
  <c r="A42" i="63" s="1"/>
  <c r="A43" i="63" s="1"/>
  <c r="A44" i="63" s="1"/>
  <c r="A39" i="62"/>
  <c r="A40" i="62" s="1"/>
  <c r="A41" i="62" s="1"/>
  <c r="A42" i="62" s="1"/>
  <c r="A45" i="62" s="1"/>
  <c r="A7" i="48"/>
  <c r="A8" i="48" s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8" i="52"/>
  <c r="A9" i="52" s="1"/>
  <c r="A10" i="52" s="1"/>
  <c r="A11" i="52" s="1"/>
  <c r="A12" i="52" s="1"/>
  <c r="A13" i="52" s="1"/>
  <c r="A14" i="52" s="1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47" i="52" s="1"/>
  <c r="A48" i="52" s="1"/>
  <c r="A49" i="52" s="1"/>
  <c r="A50" i="52" s="1"/>
  <c r="A51" i="52" s="1"/>
  <c r="A52" i="52" s="1"/>
  <c r="A53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47" i="63" l="1"/>
  <c r="A48" i="63" s="1"/>
  <c r="C19" i="38"/>
  <c r="C13" i="38"/>
  <c r="G24" i="40" l="1"/>
  <c r="C17" i="38" l="1"/>
  <c r="A7" i="49"/>
  <c r="A8" i="49" s="1"/>
  <c r="A9" i="49" l="1"/>
  <c r="A10" i="49" s="1"/>
  <c r="A11" i="49" s="1"/>
  <c r="A12" i="49" s="1"/>
  <c r="A13" i="49" s="1"/>
  <c r="A14" i="49" s="1"/>
  <c r="C18" i="38"/>
  <c r="C15" i="38"/>
  <c r="C20" i="38"/>
  <c r="C14" i="38" l="1"/>
  <c r="A8" i="41" l="1"/>
  <c r="A8" i="40"/>
  <c r="A11" i="40" l="1"/>
  <c r="A12" i="40" s="1"/>
  <c r="A13" i="40" s="1"/>
  <c r="A15" i="40" s="1"/>
  <c r="A18" i="40" s="1"/>
  <c r="A19" i="40" s="1"/>
  <c r="A12" i="41"/>
  <c r="A13" i="41" s="1"/>
  <c r="A14" i="41" s="1"/>
  <c r="A15" i="41" s="1"/>
  <c r="A17" i="41" s="1"/>
  <c r="A19" i="41" s="1"/>
  <c r="A22" i="41" s="1"/>
  <c r="A11" i="41"/>
  <c r="A22" i="40" l="1"/>
  <c r="A23" i="40" s="1"/>
  <c r="A24" i="40" s="1"/>
  <c r="A25" i="40" s="1"/>
  <c r="A26" i="40" s="1"/>
  <c r="A27" i="40" s="1"/>
  <c r="A29" i="40" s="1"/>
  <c r="A30" i="40" s="1"/>
  <c r="A32" i="40" l="1"/>
  <c r="A35" i="40" s="1"/>
  <c r="A37" i="40" s="1"/>
  <c r="A39" i="40" s="1"/>
  <c r="A40" i="40" s="1"/>
  <c r="A41" i="40" s="1"/>
  <c r="A42" i="40" s="1"/>
  <c r="A43" i="40" s="1"/>
  <c r="A44" i="40" s="1"/>
  <c r="A23" i="41"/>
  <c r="A26" i="41" s="1"/>
  <c r="A47" i="40" l="1"/>
  <c r="A48" i="40" s="1"/>
  <c r="A49" i="40" s="1"/>
  <c r="A51" i="40" s="1"/>
  <c r="A55" i="40" s="1"/>
  <c r="A57" i="40" s="1"/>
  <c r="A59" i="40" s="1"/>
  <c r="A27" i="41" l="1"/>
  <c r="A28" i="41" s="1"/>
  <c r="A29" i="41" s="1"/>
  <c r="A30" i="41" s="1"/>
  <c r="A31" i="41" s="1"/>
  <c r="A32" i="41" s="1"/>
  <c r="A60" i="40"/>
  <c r="A63" i="40" l="1"/>
  <c r="A64" i="40" s="1"/>
  <c r="A65" i="40" s="1"/>
  <c r="A66" i="40" s="1"/>
  <c r="A67" i="40" s="1"/>
  <c r="A69" i="40" s="1"/>
  <c r="A70" i="40" s="1"/>
  <c r="A73" i="40" s="1"/>
  <c r="A75" i="40" s="1"/>
  <c r="A35" i="41"/>
  <c r="A34" i="41"/>
  <c r="A37" i="41" l="1"/>
  <c r="A40" i="41" s="1"/>
  <c r="A42" i="41" s="1"/>
  <c r="A44" i="41" s="1"/>
  <c r="A45" i="41" s="1"/>
  <c r="A46" i="41" s="1"/>
  <c r="A47" i="41" s="1"/>
  <c r="A48" i="41" s="1"/>
  <c r="A49" i="41" s="1"/>
  <c r="A52" i="41" s="1"/>
  <c r="A53" i="41" s="1"/>
  <c r="A54" i="41" s="1"/>
  <c r="A58" i="41" l="1"/>
  <c r="A60" i="41" s="1"/>
  <c r="A61" i="41" s="1"/>
  <c r="A63" i="41" s="1"/>
  <c r="A64" i="41" s="1"/>
  <c r="A67" i="41" l="1"/>
  <c r="A68" i="41" s="1"/>
  <c r="A69" i="41" s="1"/>
  <c r="A70" i="41" s="1"/>
  <c r="A71" i="41" s="1"/>
  <c r="A73" i="41" s="1"/>
  <c r="A74" i="41" s="1"/>
  <c r="A77" i="41" s="1"/>
  <c r="A78" i="41" s="1"/>
  <c r="A79" i="41" s="1"/>
  <c r="G57" i="40"/>
  <c r="G60" i="40"/>
  <c r="G64" i="40"/>
  <c r="G37" i="41"/>
  <c r="G14" i="62"/>
  <c r="G46" i="62" l="1"/>
  <c r="C10" i="38" s="1"/>
  <c r="G80" i="41"/>
  <c r="C9" i="38" s="1"/>
  <c r="G76" i="40"/>
  <c r="C8" i="38" s="1"/>
  <c r="G34" i="64"/>
  <c r="G35" i="64"/>
  <c r="G36" i="64"/>
  <c r="G165" i="64" l="1"/>
  <c r="C7" i="38" l="1"/>
  <c r="C21" i="38" s="1"/>
  <c r="C23" i="38" l="1"/>
  <c r="C25" i="38" s="1"/>
  <c r="C26" i="38" l="1"/>
  <c r="C27" i="38" s="1"/>
</calcChain>
</file>

<file path=xl/sharedStrings.xml><?xml version="1.0" encoding="utf-8"?>
<sst xmlns="http://schemas.openxmlformats.org/spreadsheetml/2006/main" count="2380" uniqueCount="680">
  <si>
    <t>L.p.</t>
  </si>
  <si>
    <t>Numer
STWiORB</t>
  </si>
  <si>
    <t>Wyszczególnienie elementu 
rozliczeniowego</t>
  </si>
  <si>
    <t>Jednostka</t>
  </si>
  <si>
    <t>Cena jednostkowa</t>
  </si>
  <si>
    <t>Wartość
robót</t>
  </si>
  <si>
    <t>Nazwa</t>
  </si>
  <si>
    <t>Ilość</t>
  </si>
  <si>
    <t>M.01.00.00</t>
  </si>
  <si>
    <t>ROBOTY PRZYGOTOWAWCZE</t>
  </si>
  <si>
    <t>x</t>
  </si>
  <si>
    <t>M.01.03.00</t>
  </si>
  <si>
    <t>Wytyczenie obiektu</t>
  </si>
  <si>
    <t>kpl.</t>
  </si>
  <si>
    <t>M.11.00.00</t>
  </si>
  <si>
    <t>FUNDAMENTOWANIE</t>
  </si>
  <si>
    <t>M.11.01.00</t>
  </si>
  <si>
    <t>Roboty ziemne pod fundamenty</t>
  </si>
  <si>
    <t>M.11.01.01</t>
  </si>
  <si>
    <t>Wykopy pod fundamenty w gruncie niespoistym, z umocnieniem</t>
  </si>
  <si>
    <t>M.11.01.02</t>
  </si>
  <si>
    <t>Wykopy pod fundamenty w gruncie spoistym, z umocnieniem</t>
  </si>
  <si>
    <t>M.11.01.04</t>
  </si>
  <si>
    <t>Zasypanie wykopów z zagęszczeniem</t>
  </si>
  <si>
    <t>Pale fundamentowe wielkośrednicowe</t>
  </si>
  <si>
    <t>mb</t>
  </si>
  <si>
    <t>M.11.03.02</t>
  </si>
  <si>
    <t>Pale typu CFA</t>
  </si>
  <si>
    <t>M.11.06.00</t>
  </si>
  <si>
    <t>Próbne obciążenia</t>
  </si>
  <si>
    <t>M.11.06.01</t>
  </si>
  <si>
    <t>Próbne obciążenie pala próbnego metodą balastową</t>
  </si>
  <si>
    <t>M.11.07.00</t>
  </si>
  <si>
    <t>Ścianki szczelne</t>
  </si>
  <si>
    <t>M.11.07.02</t>
  </si>
  <si>
    <t>M.12.00.00</t>
  </si>
  <si>
    <t>ZBROJENIE</t>
  </si>
  <si>
    <t>M.12.01.00</t>
  </si>
  <si>
    <t>Stal zbrojeniowa</t>
  </si>
  <si>
    <t>M.12.01.02</t>
  </si>
  <si>
    <t>Zbrojenie betonu stalą klasy A-III N</t>
  </si>
  <si>
    <t>kg</t>
  </si>
  <si>
    <t>M.12.01.04</t>
  </si>
  <si>
    <t>Kotwy talerzowe</t>
  </si>
  <si>
    <t>szt.</t>
  </si>
  <si>
    <t>M.13.00.00</t>
  </si>
  <si>
    <t>BETON</t>
  </si>
  <si>
    <t>M.13.01.00</t>
  </si>
  <si>
    <t>Beton konstrukcyjny</t>
  </si>
  <si>
    <t>M.13.02.00</t>
  </si>
  <si>
    <t>Beton niekonstrukcyjny</t>
  </si>
  <si>
    <t>M.13.03.00</t>
  </si>
  <si>
    <t>Prefabrykaty betonowe</t>
  </si>
  <si>
    <t>M.13.03.06</t>
  </si>
  <si>
    <t>Deski gzymsowe - polimerobetonowe</t>
  </si>
  <si>
    <t>M.15.00.00</t>
  </si>
  <si>
    <t>IZOLACJE I NAWIERZCHNIE</t>
  </si>
  <si>
    <t>M.15.01.00</t>
  </si>
  <si>
    <t>Izolacje cienkie</t>
  </si>
  <si>
    <t>M.15.01.01</t>
  </si>
  <si>
    <t>Izolacje wykonywane na zimno</t>
  </si>
  <si>
    <t>M.15.02.00</t>
  </si>
  <si>
    <t>Izolacje grube</t>
  </si>
  <si>
    <t>M.15.02.01</t>
  </si>
  <si>
    <t>Hydroizolacja zgrzewalna</t>
  </si>
  <si>
    <t>M.15.03.00</t>
  </si>
  <si>
    <t>Nawierzchnie</t>
  </si>
  <si>
    <t>M.15.03.01</t>
  </si>
  <si>
    <t>Warstwa wiążąca z asfaltu lanego</t>
  </si>
  <si>
    <t>M.15.03.05</t>
  </si>
  <si>
    <t>Przeciwspadek z asfaltu lanego</t>
  </si>
  <si>
    <t>M.15.03.08</t>
  </si>
  <si>
    <t>Nawierzchnia na bazie żywicy epoksydowej i poliuretanu - typ podatny</t>
  </si>
  <si>
    <t>M.15.03.10</t>
  </si>
  <si>
    <t>Nawierzchnia z kostki betonowej</t>
  </si>
  <si>
    <t>M.15.03.13</t>
  </si>
  <si>
    <t>Siatki wzmacniające w nawierzchni bitumicznej</t>
  </si>
  <si>
    <t>M.16.00.00</t>
  </si>
  <si>
    <t>ELEMENTY ODWODNIENIA</t>
  </si>
  <si>
    <t>M.16.01.00</t>
  </si>
  <si>
    <t>Odwodnienie pomostu</t>
  </si>
  <si>
    <t>M.16.01.11</t>
  </si>
  <si>
    <t>Sączki odwadniające izolację</t>
  </si>
  <si>
    <t>M.16.01.12</t>
  </si>
  <si>
    <t>Drenaż izolacji płyty pomostu</t>
  </si>
  <si>
    <t>M.16.02.02</t>
  </si>
  <si>
    <t>Drenaż z folii kubełkowej z geowłókniną</t>
  </si>
  <si>
    <t>M.18.00.00</t>
  </si>
  <si>
    <t>M.19.00.00</t>
  </si>
  <si>
    <t>ELEMENTY ZABEZPIECZAJĄCE</t>
  </si>
  <si>
    <t>M.19.01.00</t>
  </si>
  <si>
    <t>Bezpieczeństwo ruchu</t>
  </si>
  <si>
    <t>M.19.01.01</t>
  </si>
  <si>
    <t>Krawężnik kamienny</t>
  </si>
  <si>
    <t>M.19.01.02</t>
  </si>
  <si>
    <t>Bariery ochronne</t>
  </si>
  <si>
    <t>- H2 W4 B</t>
  </si>
  <si>
    <t>- H2 W3 D&lt;0,8m</t>
  </si>
  <si>
    <t>- balustrady schodów skarpowych</t>
  </si>
  <si>
    <t>M.20.00.00</t>
  </si>
  <si>
    <t>INNE ROBOTY MOSTOWE</t>
  </si>
  <si>
    <t>M.20.01.00</t>
  </si>
  <si>
    <t>Roboty różne</t>
  </si>
  <si>
    <t>M.20.01.01</t>
  </si>
  <si>
    <t xml:space="preserve">Rury osłonowe kabli z HDPE - zabetonowane </t>
  </si>
  <si>
    <t>M.20.01.04</t>
  </si>
  <si>
    <t>Umocnienie skarp i stożków betonowymi płytami ażurowymi</t>
  </si>
  <si>
    <t>M.20.01.06</t>
  </si>
  <si>
    <t>Umocnienie skarp i stożków brukowcem</t>
  </si>
  <si>
    <t>M.20.01.07</t>
  </si>
  <si>
    <t>Zabezpieczenie antykorozyjne powierzchni betonowych - żelbetowych</t>
  </si>
  <si>
    <t>M.20.01.15</t>
  </si>
  <si>
    <t>Repery pomiarowe ocynkowane</t>
  </si>
  <si>
    <t>M.20.01.16</t>
  </si>
  <si>
    <t>Punkt stały w gruncie, betonowy, z trzpieniem</t>
  </si>
  <si>
    <t>M.20.03.05</t>
  </si>
  <si>
    <t>RAZEM</t>
  </si>
  <si>
    <t>WYMAGANIA OGÓLNE</t>
  </si>
  <si>
    <t>ROBOTY DROGOWE</t>
  </si>
  <si>
    <t>M.13.03.09</t>
  </si>
  <si>
    <t>Przepust z prefabrykowanych elementów żelbetowych</t>
  </si>
  <si>
    <t>M.19.01.04</t>
  </si>
  <si>
    <t>Balustrady aluminiowe</t>
  </si>
  <si>
    <t xml:space="preserve"> - Beton podpór w elementach o grubości &gt;= 60 cm C30/37</t>
  </si>
  <si>
    <t xml:space="preserve"> - Beton niekonstrukcyjny w deskowaniu C12/15</t>
  </si>
  <si>
    <t xml:space="preserve"> - Warstwa ochronna izolacji z betonu C12/15</t>
  </si>
  <si>
    <t>Wymiana gruntu w wykopie</t>
  </si>
  <si>
    <t>ZBIORCZE ZESTAWIENIE KOSZTÓW</t>
  </si>
  <si>
    <r>
      <t>m</t>
    </r>
    <r>
      <rPr>
        <vertAlign val="superscript"/>
        <sz val="10"/>
        <rFont val="Times New Roman"/>
        <family val="1"/>
        <charset val="238"/>
      </rPr>
      <t>3</t>
    </r>
  </si>
  <si>
    <r>
      <t>m</t>
    </r>
    <r>
      <rPr>
        <vertAlign val="superscript"/>
        <sz val="10"/>
        <rFont val="Times New Roman"/>
        <family val="1"/>
        <charset val="238"/>
      </rPr>
      <t>2</t>
    </r>
  </si>
  <si>
    <t>- Beton płyt przejściowych C30/37</t>
  </si>
  <si>
    <t>- Beton kap chodnikowych C35/45</t>
  </si>
  <si>
    <t>- poręcze schodów skarpowych</t>
  </si>
  <si>
    <t>- Beton fundamentów w deskowaniu C30/37</t>
  </si>
  <si>
    <t>- krawężnik granitowy 200x200</t>
  </si>
  <si>
    <t>M.19.01.05</t>
  </si>
  <si>
    <t>Balustrady stalowe</t>
  </si>
  <si>
    <t>D.01.01.01.</t>
  </si>
  <si>
    <t>km</t>
  </si>
  <si>
    <t>Usunięcie drzew i krzewów</t>
  </si>
  <si>
    <t>ha</t>
  </si>
  <si>
    <t>D.01.02.02.</t>
  </si>
  <si>
    <t>Usunięcie warstwy ziemi urodzajnej (humusu)</t>
  </si>
  <si>
    <t>D.01.02.04.</t>
  </si>
  <si>
    <t>Rozbiórka elementów dróg i ulic</t>
  </si>
  <si>
    <t>D.02.00.00.</t>
  </si>
  <si>
    <t>ROBOTY ZIEMNE</t>
  </si>
  <si>
    <t>D.02.01.01.</t>
  </si>
  <si>
    <t>Wykonanie wykopów w gruntach nieskalistych</t>
  </si>
  <si>
    <t>D.02.03.01.</t>
  </si>
  <si>
    <t>Wykonanie nasypów</t>
  </si>
  <si>
    <t>D.03.00.00.</t>
  </si>
  <si>
    <t>ODWODNIENIE DROGI</t>
  </si>
  <si>
    <t>D.03.03.02.</t>
  </si>
  <si>
    <t>Drenaż</t>
  </si>
  <si>
    <t>D.04.00.00.</t>
  </si>
  <si>
    <t>PODBUDOWY</t>
  </si>
  <si>
    <t>D.04.01.02.</t>
  </si>
  <si>
    <t>Profilowanie i zagęszczenie podłoża</t>
  </si>
  <si>
    <t>- warstwy nieulepszone</t>
  </si>
  <si>
    <t>- warstwy ulepszone</t>
  </si>
  <si>
    <t>D.04.05.02.</t>
  </si>
  <si>
    <t xml:space="preserve">D.04.06.02. </t>
  </si>
  <si>
    <t>Podbudowa z betonu cementowego</t>
  </si>
  <si>
    <t>D.04.07.01.</t>
  </si>
  <si>
    <t>D.05.00.00.</t>
  </si>
  <si>
    <t>NAWIERZCHNIE</t>
  </si>
  <si>
    <t>D.05.03.05.</t>
  </si>
  <si>
    <t>Warstwa wiążąca z betonu asfaltowego</t>
  </si>
  <si>
    <t>Warstwa ścieralna z betonu asfaltowego</t>
  </si>
  <si>
    <t>D.05.03.11.</t>
  </si>
  <si>
    <t>Frezowanie nawierzchni asfaltowych na zimno</t>
  </si>
  <si>
    <t>D.05.04.01.</t>
  </si>
  <si>
    <t>Wzmocnienie styków nawierzchni geosyntetykiem</t>
  </si>
  <si>
    <t>D.06.00.00.</t>
  </si>
  <si>
    <t>ROBOTY WYKOŃCZENIOWE</t>
  </si>
  <si>
    <t>D.06.01.01.</t>
  </si>
  <si>
    <t>Umocnienie powierzchniowe skarp, rowów i ścieków</t>
  </si>
  <si>
    <t>- umocnienie skarp przez humusowanie z obsianiem grubości 15 cm,</t>
  </si>
  <si>
    <t>D.06.02.01.</t>
  </si>
  <si>
    <t>- fi 400 mm</t>
  </si>
  <si>
    <t>D.07.00.00.</t>
  </si>
  <si>
    <t>URZĄDZENIA BEZPIECZEŃSTWA RUCHU</t>
  </si>
  <si>
    <t>Oznakowanie poziome</t>
  </si>
  <si>
    <t>Oznakowanie pionowe</t>
  </si>
  <si>
    <t>D.07.05.01.</t>
  </si>
  <si>
    <t>D.07.06.02.</t>
  </si>
  <si>
    <t>Ustawienie urządzeń zabezpieczających ruch pieszych</t>
  </si>
  <si>
    <t>D.08.00.00.</t>
  </si>
  <si>
    <t>ELEMENTY ULIC</t>
  </si>
  <si>
    <t>D.08.01.01.</t>
  </si>
  <si>
    <t>Krawężniki betonowe</t>
  </si>
  <si>
    <t>D.08.01.02.</t>
  </si>
  <si>
    <t>Krawężniki kamienne</t>
  </si>
  <si>
    <t>D.08.03.01.</t>
  </si>
  <si>
    <t>Obrzeże betonowe</t>
  </si>
  <si>
    <t>D.09.00.00.</t>
  </si>
  <si>
    <t>ZIELEŃ DROGOWA</t>
  </si>
  <si>
    <t>D.09.07.01.</t>
  </si>
  <si>
    <t>Zakładanie trawnika na powierzchniach płaskich z wyłączeniem rowów i skarp</t>
  </si>
  <si>
    <t>D.10.00.00.</t>
  </si>
  <si>
    <t>- wytyczenie obiektu (most, wiadukt)</t>
  </si>
  <si>
    <t xml:space="preserve"> - Beton podpór w elementach o grubości &lt; 60 cm C30/37</t>
  </si>
  <si>
    <t xml:space="preserve"> - Beton ustroju niosącego w elementach o grubości &gt;= 60 cm, C30/37</t>
  </si>
  <si>
    <t>Ścianki szczelne G-62, tracone (w zależności od warunków gruntowych)</t>
  </si>
  <si>
    <t>Wyszczególnienie elementów</t>
  </si>
  <si>
    <t>MD-03 MOST NAD ROWEM R-C W KM 30+866,71 DW789</t>
  </si>
  <si>
    <t>MD-04 MOST NAD ROWEM R-B W KM 31+123,19 DW789</t>
  </si>
  <si>
    <t>KANALIZACJA DESZCZOWA</t>
  </si>
  <si>
    <t>PRZEBUDOWA SIECI WODCIĄGOWEJ</t>
  </si>
  <si>
    <t>PRZEBUDOWA SIECI GAZOWEJ</t>
  </si>
  <si>
    <t>PRZEBUDOWA SIECI TELEKOMUNIKACYJNYCH</t>
  </si>
  <si>
    <t>PRZEBUDOWA SIECI ELEKTROENERGETYCZNYCH</t>
  </si>
  <si>
    <t>PRZEBUDOWA I BUDOWA OŚWIETLENIA</t>
  </si>
  <si>
    <t>MELIORACJE</t>
  </si>
  <si>
    <t>M.18.01.04</t>
  </si>
  <si>
    <t>M.21.01.01</t>
  </si>
  <si>
    <t>M.21.01.08</t>
  </si>
  <si>
    <t>Rozbiórka elementów żelbetowych</t>
  </si>
  <si>
    <t>Rozbiórka elementów stalowych</t>
  </si>
  <si>
    <t>Rozbiórka balustrad</t>
  </si>
  <si>
    <t>ROBOTY ROZBIÓRKOWE I REMONTOWE</t>
  </si>
  <si>
    <t>M.21.00.00</t>
  </si>
  <si>
    <t>M.21.01.00</t>
  </si>
  <si>
    <t>Roboty rozbiórkowe</t>
  </si>
  <si>
    <t>- pale o średnicy 500mm</t>
  </si>
  <si>
    <t>- Beton fundamentów w deskowaniu C20/25</t>
  </si>
  <si>
    <t>Przebudowa sieci telekomunikacyjnych</t>
  </si>
  <si>
    <t>Przebudowa infrastruktury telekomunikacyjnej</t>
  </si>
  <si>
    <t>Budowa studni kablowych SKR -1</t>
  </si>
  <si>
    <t>Budowa studni kablowych SKR -2</t>
  </si>
  <si>
    <t>Bystrotok</t>
  </si>
  <si>
    <t>Przebudowa zbieracza drenarskiego DN20</t>
  </si>
  <si>
    <t>- rura ochronna DN300</t>
  </si>
  <si>
    <t>Wykonanie studzienek drenarskich typu S1</t>
  </si>
  <si>
    <t>Umocnienie TYP 2</t>
  </si>
  <si>
    <t>Umocnienie TYP 1</t>
  </si>
  <si>
    <t>Umocnienie TYP 3</t>
  </si>
  <si>
    <t>Próg betonowy h= 0,5 m</t>
  </si>
  <si>
    <t>Przebudowa kanalizacji deszczowej</t>
  </si>
  <si>
    <t>Likwidacja oraz utylizacja istniejących odcinków</t>
  </si>
  <si>
    <t>Rury mikrokanalizacji np.: 28(7*7x0,75*UD)</t>
  </si>
  <si>
    <t>Przebudowa podziemnych sieci wodociągowych</t>
  </si>
  <si>
    <t>Rura przewodowa do wody typu RC PE100 SDR17 PN16 Dz 160 x 9,5 mm wraz z kształtkami</t>
  </si>
  <si>
    <t>Rura przewodowa do wody typu RC PE100 SDR17 PN16 Dz 110 x 6,6 mm wraz z kształtkami</t>
  </si>
  <si>
    <t>Rura przewodowa do wody typu RC PE100 SDR17 PN16 Dz 63 x 3,8 mm mm wraz z kształtkami</t>
  </si>
  <si>
    <t>Rura przewodowa do wody typu RC PE100 SDR17 PN16 Dz 40 x 2,4 mm wraz z kształtkami</t>
  </si>
  <si>
    <t>Rura ochronna wody typu RC PE100 SDR17 Dz 225 x 13,4 mm wraz z kompletem płóz dystansowych i manszet uszczelniających.</t>
  </si>
  <si>
    <t>Rura ochronna wody typu RC PE100 SDR17 Dz 160 x 9,5 mm wraz z kompletem płóz dystansowych i manszet uszczelniających.</t>
  </si>
  <si>
    <t>Rura ochronna wody typu RC PE100 SDR17 Dz 125 x 7,4 mm wraz z kompletem płóz dystansowych i manszet uszczelniających.</t>
  </si>
  <si>
    <t>Hydrant nadziemny Dn80mm z zabezpieczeniem w przypadku złamania wraz z zasuwą.</t>
  </si>
  <si>
    <t>- Beton schodów C30/37</t>
  </si>
  <si>
    <t>Montaż</t>
  </si>
  <si>
    <t>Przebudowa sieci elektroenergetycznych</t>
  </si>
  <si>
    <t>Oświetlenie dróg</t>
  </si>
  <si>
    <t>Studnia wpadowa Dn1200</t>
  </si>
  <si>
    <t>Osadnik wirowy jednokomorowy Dn1000</t>
  </si>
  <si>
    <t>Osadnik wirowy jednokomorowy Dn1200</t>
  </si>
  <si>
    <t>- wylot kanalizacji DN500</t>
  </si>
  <si>
    <t>- wylot kanalizacji DN400</t>
  </si>
  <si>
    <t>- zastawki awaryjne</t>
  </si>
  <si>
    <t>Demontaż</t>
  </si>
  <si>
    <t>Budowa rurociągów kablowych</t>
  </si>
  <si>
    <t>Przebudowa słupów telekomunikacyjnych żelbetowych SŻT 8,5 wraz z osprzętem do podwieszania kabli</t>
  </si>
  <si>
    <t>Przebudowa słupów telekomunikacyjnych żelbetowych SŻT 7 wraz z osprzętem do podwieszania kabli</t>
  </si>
  <si>
    <t>- kabel Z-XOTKtsd 48J</t>
  </si>
  <si>
    <t>- kabel XOTKstd  8J</t>
  </si>
  <si>
    <t>Montaż kabli</t>
  </si>
  <si>
    <t>- montaż stelaża zapasu kabla światłowodowego SZ-2</t>
  </si>
  <si>
    <t>Puszka kablowa POH</t>
  </si>
  <si>
    <t>Złączki tubowe proste AC MM DB 14</t>
  </si>
  <si>
    <t>Przebudowa rurociągów kablowych</t>
  </si>
  <si>
    <t>Przebudowa kabli światłowodowych</t>
  </si>
  <si>
    <t>Demontaż szafy kablowej 800NN</t>
  </si>
  <si>
    <t>Demontaż słupa telekomunikacyjnego żelbetowego</t>
  </si>
  <si>
    <t>Istniejący, kompletnie wyposażony punkt oświetlenia drogowego do przestawienia na nową lokalizację.</t>
  </si>
  <si>
    <t>Istniejący, kompletnie wyposażony punkt oświetlenia drogowego do przestawienia na nową lokalizację. Słup typu wirowanego E</t>
  </si>
  <si>
    <t>D 10.01.02.</t>
  </si>
  <si>
    <t>ROBOTY INNE</t>
  </si>
  <si>
    <t>D.08.05.03.</t>
  </si>
  <si>
    <t>- krawężnik 20x30x100 z ławą z oporem</t>
  </si>
  <si>
    <t>- krawężnik 20x30x100 z ławą z oporem ułożony na płask</t>
  </si>
  <si>
    <t>- wygrodzenia dla pieszych</t>
  </si>
  <si>
    <t>N2 W3 B</t>
  </si>
  <si>
    <t>H1 W3 A</t>
  </si>
  <si>
    <t>Bariery ochronne stalowe</t>
  </si>
  <si>
    <t>- znak E-4 - Średnie</t>
  </si>
  <si>
    <t>- znak E-17a - Średnie</t>
  </si>
  <si>
    <t>- fi 200 mm</t>
  </si>
  <si>
    <t>Przepusty z HDPE</t>
  </si>
  <si>
    <t>- darniowanie przy przepustach</t>
  </si>
  <si>
    <t>- brukowanie przy przepustach</t>
  </si>
  <si>
    <t>- umocnienie rowu typ II</t>
  </si>
  <si>
    <t>Podbudowa z kruszywa łamanego stabilizowanego mechanicznie</t>
  </si>
  <si>
    <t>- rozbiórka wiaty przystankowej</t>
  </si>
  <si>
    <t>- rozbiórka znaków drogowych</t>
  </si>
  <si>
    <t>- rozbiórka nawierzchni z kostki betonowej</t>
  </si>
  <si>
    <t>- rozbiórka krawężników</t>
  </si>
  <si>
    <t>- rozbiórka obrzeży</t>
  </si>
  <si>
    <t>- zabezpieczenie drzew na okres budowy,</t>
  </si>
  <si>
    <t>- usunięcie zadrzewień,</t>
  </si>
  <si>
    <t>- usunięcie drzew o średnicy 0-35 cm</t>
  </si>
  <si>
    <t>D.01.00.00</t>
  </si>
  <si>
    <t>m3</t>
  </si>
  <si>
    <t>- rura drenarska DN20</t>
  </si>
  <si>
    <t>Zasypanie rowu</t>
  </si>
  <si>
    <t>Mikrorura</t>
  </si>
  <si>
    <t>Wartość netto PLN</t>
  </si>
  <si>
    <t>Przebudowa gazociągu</t>
  </si>
  <si>
    <t xml:space="preserve">kpl </t>
  </si>
  <si>
    <t>ryczałt</t>
  </si>
  <si>
    <t>Koszt dostosowania się do wymagań Warunków Kontraktu i Wymagań ogólnych zawartych 
w Specyfikacjach Technicznych</t>
  </si>
  <si>
    <t>DM.00.00.00.</t>
  </si>
  <si>
    <t>Wartość robót</t>
  </si>
  <si>
    <t>Sączek węchowy DN50 zamontowany na rurze osłonowej</t>
  </si>
  <si>
    <t>Rury przewodowe Dn315 mm betonowa z uszczelką zintegrowaną wg normy PN-EN 1916</t>
  </si>
  <si>
    <t>Przebudowa urządzeń melioracyjnych</t>
  </si>
  <si>
    <t>Włączenie do istniejącej sieci wodociągowej Dz 40 mm</t>
  </si>
  <si>
    <t>Włączenie do istniejącej sieci wodociągowej Dz 63 mm</t>
  </si>
  <si>
    <t>Włączenie do istniejącej sieci wodociągowej Dz 110 mm</t>
  </si>
  <si>
    <t>Włączenie do istniejącej sieci wodociągowej Dz 160 mm</t>
  </si>
  <si>
    <t>Rury przewodowe DN500 mm GRP SN 10 kN/m2 łączone poprzez łączniki systemowe z uszczelnieniem</t>
  </si>
  <si>
    <t>- Beton niekonstrukcyjny w deskowaniu C12/15</t>
  </si>
  <si>
    <t>WTW SMA 11 S Mieszanka mastyksowo – grysowa SMA 11S. Warstwa ścieralna, grubość 4cm, ruch KR5 – KR 6 (Ko32)</t>
  </si>
  <si>
    <t>WTW SMA 11 S</t>
  </si>
  <si>
    <t>DYLATACJE</t>
  </si>
  <si>
    <t>- wytyczenie obiektu</t>
  </si>
  <si>
    <t>M.21.01.06</t>
  </si>
  <si>
    <t xml:space="preserve">M.20.01.06 </t>
  </si>
  <si>
    <t>M.11.01.05</t>
  </si>
  <si>
    <t>Rozbiórka barier stalowych</t>
  </si>
  <si>
    <t xml:space="preserve"> Drenaż z folii kubełkowej z geowłókniną</t>
  </si>
  <si>
    <t>Ścianki szczelne, tracone</t>
  </si>
  <si>
    <t>- wytyczenie przepustu</t>
  </si>
  <si>
    <t xml:space="preserve">Warstwa kruszywa stabilizowanego cementem </t>
  </si>
  <si>
    <t xml:space="preserve"> - Beton płyty zespalającej C30/37</t>
  </si>
  <si>
    <t>M.20.03.00</t>
  </si>
  <si>
    <t>Przepusty</t>
  </si>
  <si>
    <t xml:space="preserve">Geowłóknina </t>
  </si>
  <si>
    <t>Przepusty melioracyjne PDR 7</t>
  </si>
  <si>
    <t>- przepust fi 1200 mm</t>
  </si>
  <si>
    <t>Przepusty melioracyjne PDR 5</t>
  </si>
  <si>
    <t>- Beton ramy przepustu C30/37</t>
  </si>
  <si>
    <t xml:space="preserve"> - Beton płyt przejściowych C30/37</t>
  </si>
  <si>
    <t>- Beton schodów skarpowych C30/37</t>
  </si>
  <si>
    <t>- Warstwa ochronna izolacji z betonu C12/15</t>
  </si>
  <si>
    <t>Balustrady aluminiowych</t>
  </si>
  <si>
    <t>Przepusty melioracyjne PDR 6</t>
  </si>
  <si>
    <t xml:space="preserve">M.11.03.00 </t>
  </si>
  <si>
    <t xml:space="preserve">M.11.03.02 </t>
  </si>
  <si>
    <t>Rury przewodowe DN400 PP SN=10 kN/m2</t>
  </si>
  <si>
    <t>- zastawki retencyjne</t>
  </si>
  <si>
    <t>Dylatacje mechaniczno - asfaltowe</t>
  </si>
  <si>
    <t>M.11.01.09</t>
  </si>
  <si>
    <t>Ścieki z kostki betonowej</t>
  </si>
  <si>
    <t>D.07.10.01.</t>
  </si>
  <si>
    <t>- balustrada pochylni</t>
  </si>
  <si>
    <t>- znak typ T średni</t>
  </si>
  <si>
    <t>- znak typ D średni</t>
  </si>
  <si>
    <t>- znak typ D mini</t>
  </si>
  <si>
    <t>- znak typ C średni</t>
  </si>
  <si>
    <t>- znak typ B średni</t>
  </si>
  <si>
    <t>- znak typ A średni</t>
  </si>
  <si>
    <t>ZDW-D-07.01.01</t>
  </si>
  <si>
    <t>- drenaż fi 150 mm</t>
  </si>
  <si>
    <t>- rozbiórka bariery stalowej energochłonnej</t>
  </si>
  <si>
    <t>- rozbiórka chodników z betonu asfaltowego</t>
  </si>
  <si>
    <t>- rozbiórka chodników z kostki betonowej</t>
  </si>
  <si>
    <t>- usunięcie krzewów</t>
  </si>
  <si>
    <t>- usunięcie drzew o średnicy 36-55 cm</t>
  </si>
  <si>
    <t>Montaż:</t>
  </si>
  <si>
    <t>D.01.03.01.</t>
  </si>
  <si>
    <t>- roboty ziemne dla kabli - wykop</t>
  </si>
  <si>
    <t>- roboty ziemne dla kabli - podsypka</t>
  </si>
  <si>
    <t>- roboty ziemne dla kabli - nasyp</t>
  </si>
  <si>
    <t>Kable niskiego napięcia: - YAKXS 4x120</t>
  </si>
  <si>
    <t>m</t>
  </si>
  <si>
    <t>Kable niskiego napięcia: -  YAKXS 4x35mm2</t>
  </si>
  <si>
    <t>Kable niskiego napięcia: -  YAKXS 4x240mm2</t>
  </si>
  <si>
    <t>Mocowanie kabla na słupie:  - rura osłonowa odporna na UV fi 75 L=3m, zejście kablem ze słupa  -obejmy  -rurka termokurczliwa</t>
  </si>
  <si>
    <t>Kable średniego napięcia: -XRUHAKXS 3x1x120/50</t>
  </si>
  <si>
    <t>Kable niskiego napięcia: -  YAKXS 4x70mm2</t>
  </si>
  <si>
    <t>Mufa kablowa nN o izolacji z tworzyw sztucznych na napięcie znamionowe 0,6/1kV ze złączkami śrubowymi dla kabla o przekroju 35-150mm2</t>
  </si>
  <si>
    <t>Mufa kablowa nN o izolacji z tworzyw sztucznych na napięcie znamionowe 0,6/1kV ze złączkami śrubowymi dla kabla o przekroju 35-240mm2</t>
  </si>
  <si>
    <t>Mufa kablowa SN o izolacji z tworzyw sztucznych na napięcie znamionowe 12/20kV ze złączkami śrubowymi dla kabla o przekroju 70-150mm2</t>
  </si>
  <si>
    <t>Osłony rurowe:   - RHDPE 110 - na skrzyżowaniach z innym uzbrojeniem terenu</t>
  </si>
  <si>
    <t>Osłony rurowe:   - RHDPEd 110– rura dzielona na istniejącym kablu</t>
  </si>
  <si>
    <t>Osłony rurowe:   - RHDPEp 110 - na skrzyżowaniach z drogami i zjazdami</t>
  </si>
  <si>
    <t>Osłony rurowe:   - RHDPEp 160 - na skrzyżowaniach z drogami i zjazdami</t>
  </si>
  <si>
    <t>Osłony rurowe:   - RHDPE 160- na skrzyżowaniach z innym uzbrojeniem terenu</t>
  </si>
  <si>
    <t>Osłony rurowe:   - RHDPEd 160 – rura dzielona na istniejącym kablu</t>
  </si>
  <si>
    <t>Ogranicznik przepięć o znamionowym prądzie wyładowczym 5kA, napięciu trwałej pracy Uc=280V wraz z osprzętem</t>
  </si>
  <si>
    <t>Oprawa oświetleniowa z wysokoprężnym sodowym źródłem światła o mocy 100W, wysięgnik jednoramienny o wysięgu w=1,5m , bezpiecznik napowietrzny z wkładką topikową 6A</t>
  </si>
  <si>
    <t>Oprawa oświetleniowa z wysokoprężnym sodowym źródłem światła o mocy 150W, wysięgnik jednoramienny o wysięgu w=1,5m , bezpiecznik napowietrzny z wkładką topikową 6A</t>
  </si>
  <si>
    <t>Przełożenie istn. kabla YAKY 4x120 na nową lokalizację</t>
  </si>
  <si>
    <t>Przełożenie kabla nN na nową lokalizację:  -YAKY 4x35mm2</t>
  </si>
  <si>
    <t>Przecisk/Przewiert sterowany:   - 2xRHDPEp 160 - na skrzyżowaniach z drogami</t>
  </si>
  <si>
    <t>Przełożenie kabla nN na nową lokalizację:  -YAKY 4x70mm2</t>
  </si>
  <si>
    <t>Przełożenie kabla nN na nową lokalizację:  -YAKY 4x120mm2</t>
  </si>
  <si>
    <t>Przecisk/Przewiert sterowany:   - 3xRHDPEp 110 - na skrzyżowaniach z drogami</t>
  </si>
  <si>
    <t>Przecisk/Przewiert sterowany:   - 2xRHDPEp 110 - na skrzyżowaniach z drogami</t>
  </si>
  <si>
    <t>Przecisk/Przewiert sterowany:   - 4xRHDPEp 110 - na skrzyżowaniach z drogami</t>
  </si>
  <si>
    <t>Przełożenie kabla średniego napięcia:  -YHAKXS 3x1x120</t>
  </si>
  <si>
    <t>Przewody napowietrzne gołe niskiego napięcia typu:  - AL4x70+2x35mm2 (istniejące do przewieszenia na proj. słup)</t>
  </si>
  <si>
    <t>Przewody napowietrzne gołe niskiego napięcia typu:  - AL 5x35mm2 (istniejące do przewieszenia nr proj. słup)</t>
  </si>
  <si>
    <t>Przewody napowietrzne gołe niskiego napięcia typu:  - AL 4x70+35mm2 (istniejące do przewieszenia nr proj. słup)</t>
  </si>
  <si>
    <t>Przewody napowietrzne izolowane niskiego napięcia typu:  - AsXSn 2x25mm2</t>
  </si>
  <si>
    <t>Przewody napowietrzne izolowane niskiego napięcia typu:  - AsXSn 4x25mm2</t>
  </si>
  <si>
    <t>Przewody napowietrzne izolowane niskiego napięcia typu:  - AsXSn 4x70mm2</t>
  </si>
  <si>
    <t>Przewody napowietrzne izolowane niskiego napięcia typu:  - AsXSn 2x35mm2</t>
  </si>
  <si>
    <t>Punkt oświetlenia drogowego o wyposażeniu:   - słup wysięgnikowy stalowy ocynkowany cylindryczny o wysokości h=10m–1 kpl.   - wysięgnik jednoramienny stalowy ocynkowany o wysięgu w=1,0m  i nachyleniu 5st.  – 1szt. (wysokość zawieszenia oprawy h=10m)  - oprawa oświetleniowa z wysokoprężnym sodowym źródłem światła o mocy 100W  -1 szt.   - fundament prefabrykowany – 1kpl.   - oświetleniowe złącze słupowe z wkładką topikową D01/E14 6A (II klasa izolacji) – 1 kpl.   - przewód YDY 2x2,5 do zasilenia opraw 12m montowanym w giętkiej rurze izolacyjnej w przestrzeni słupa, wysięgnika i oprawy.</t>
  </si>
  <si>
    <t>Stanowisko słupowe linii napowietrznej nN do zabudowy w gruncie słabym kompletnie uzbrojone:  - ON-12/10, E/15, P=10kN, H=12m z fundamentem U2b</t>
  </si>
  <si>
    <t>Stanowisko słupowe linii napowietrznej nN do zabudowy w gruncie słabym kompletnie uzbrojone:  - ON-12/15, E/15, P=15kN, H=12m z fundamentem U3a</t>
  </si>
  <si>
    <t>Stanowisko słupowe linii napowietrznej nN do zabudowy w gruncie słabym kompletnie uzbrojone: - ON-12/10, E/15, P=10kN, H=12m z fundamentem U2b</t>
  </si>
  <si>
    <t>Stanowisko słupowe linii napowietrznej nN do zabudowy w gruncie słabym kompletnie uzbrojone: - ON-12/15, E/15, P=15kN, H=12m z fundamentem U3a</t>
  </si>
  <si>
    <t>Stanowisko słupowe linii napowietrznej nN do zabudowy w gruncie słabym kompletnie uzbrojone: - K-12/12, E/12, P=12kN, H=12m z fundamentem U2a</t>
  </si>
  <si>
    <t>Stanowisko słupowe linii napowietrznej nN do zabudowy w gruncie słabym kompletnie uzbrojone:  - K-12/12, E/12, P=12kN, H=12m z fundamentem U2a</t>
  </si>
  <si>
    <t>Stanowisko słupowe linii napowietrznej nN do zabudowy w gruncie słabym kompletnie uzbrojone:  - RPK-12/12, E/15, P=12kN, H=12m z fundamentem U3</t>
  </si>
  <si>
    <t>Stanowisko słupowe linii napowietrznej nN do zabudowy w gruncie słabym kompletnie uzbrojone:  - ON-12/12, E/15, P=12kN, H=12m z fundamentem U2b</t>
  </si>
  <si>
    <t>Stanowisko słupowe linii napowietrznej nN do zabudowy w gruncie słabym kompletnie uzbrojone:  - ON-12/10, E/10, P=10kN, H=12m z fundamentem U2</t>
  </si>
  <si>
    <t>Uziom pogrążany, pomiedziowany fi 17,2mm - R=&lt;10</t>
  </si>
  <si>
    <t>Uziom pogrążany, pomiedziowany fi 17,2mm - R=&lt;30</t>
  </si>
  <si>
    <t>Demontaż:</t>
  </si>
  <si>
    <t>Stanowiska słupowe linii napowietrznej nN wraz z uzbrojeniem:  - typu ŻN-12</t>
  </si>
  <si>
    <t>Stanowiska słupowe linii napowietrznej nN wraz z uzbrojeniem:  - typu P-ŻN-12</t>
  </si>
  <si>
    <t>Stanowiska słupowe linii napowietrznej nN wraz z uzbrojeniem:  - typu R-ŻN-12</t>
  </si>
  <si>
    <t>Stanowiska słupowe linii napowietrznej nN wraz z uzbrojeniem:  - typu Pb-ŻN-12</t>
  </si>
  <si>
    <t>Stanowiska słupowe linii napowietrznej nN wraz z uzbrojeniem:  - typu P-ŻN-10</t>
  </si>
  <si>
    <t>Stanowiska słupowe linii napowietrznej nN wraz z uzbrojeniem:  - typu Pb-ŻN-10</t>
  </si>
  <si>
    <t>Stanowiska słupowe linii napowietrznej nN wraz z uzbrojeniem:  - typu R-ŻN-10</t>
  </si>
  <si>
    <t>Stanowiska słupowe linii napowietrznej nN wraz z uzbrojeniem:  - typu KK-E-12/15</t>
  </si>
  <si>
    <t>Linia kablowa nN</t>
  </si>
  <si>
    <t>Przewody napowietrzne</t>
  </si>
  <si>
    <t xml:space="preserve">D.01.03.01. </t>
  </si>
  <si>
    <t xml:space="preserve">D.01.03.04. </t>
  </si>
  <si>
    <t>D.01.03.04.</t>
  </si>
  <si>
    <t>- roboty ziemne dla kanalizacji kablowej - wykop</t>
  </si>
  <si>
    <t>- roboty ziemne dla kanalizacji kablowej - nasyp</t>
  </si>
  <si>
    <t>- HDPE fi 32/2,9</t>
  </si>
  <si>
    <t>- HDPE fi 110/100 (dzielona)</t>
  </si>
  <si>
    <t>- HDPEp fi 110/95</t>
  </si>
  <si>
    <t>- roboty ziemne dla mikrorury kablowej - wykop</t>
  </si>
  <si>
    <t>- roboty ziemne dla mikrorury kablowej - nasyp</t>
  </si>
  <si>
    <t>Rura HDPEp fi 140/8,0 (przewiertowa)</t>
  </si>
  <si>
    <t>Rura HDPE fi 76/58</t>
  </si>
  <si>
    <t>- kabel XzTKMXpwn 35x4x0,5</t>
  </si>
  <si>
    <t>- kabel XzTKMXpwn 25x4x0,5</t>
  </si>
  <si>
    <t>- kabel XzTKMXpwn 15x4x0,5</t>
  </si>
  <si>
    <t>- kabel XzTKMXpwn 2x2x0,5</t>
  </si>
  <si>
    <t>- kabel XzTKMXpw 250x4x0,5</t>
  </si>
  <si>
    <t>- kabel XzTKMXpw 100x4x0,5</t>
  </si>
  <si>
    <t>- kabel XzTKMXpw 50x4x0,5</t>
  </si>
  <si>
    <t>- kabel XzTKMXpw 35x4x0,5</t>
  </si>
  <si>
    <t>- kabel XzTKMXpw 25x4x0,5</t>
  </si>
  <si>
    <t>- kabel XzTKMXpw 10x4x0,5</t>
  </si>
  <si>
    <t>- kabel XzTKMDXpw 50x2x0,8</t>
  </si>
  <si>
    <t>- kabel XzTKMXpwn 2x2x0,5 (lokalizacyjny)</t>
  </si>
  <si>
    <t>- mikrokabel MK-LxS7 96F</t>
  </si>
  <si>
    <t>- kabel XzTKMXpwn 1x2x0,5 (lokalizacyjny)</t>
  </si>
  <si>
    <t>Demontaż kabli</t>
  </si>
  <si>
    <t>Demontaż osłon złączy światłowodowych</t>
  </si>
  <si>
    <t>Demontaż studni kablowej</t>
  </si>
  <si>
    <t>D.01.03.05. Przebudowa sieci wodociągowych</t>
  </si>
  <si>
    <t>D.01.03.05.</t>
  </si>
  <si>
    <t>Roboty ziemne dla kanałów rurowych - wykop</t>
  </si>
  <si>
    <t>Roboty ziemne dla kanałów rurowych - nasyp</t>
  </si>
  <si>
    <t>Rura ochronna wody typu RC PE100 SDR17 Dz 315 x 18,7 mm wraz z kompletem płóz dystansowych i manszet uszczelniających.</t>
  </si>
  <si>
    <t>Zaślepka</t>
  </si>
  <si>
    <t>Likwidacja istniejącej sieci wraz z armaturą</t>
  </si>
  <si>
    <t>D.01.03.06. Przebudowa sieci gazowych</t>
  </si>
  <si>
    <t>D.01.03.06.</t>
  </si>
  <si>
    <t>- rura przewodowa typu RC PE100 SDR11 Dz 160x14,6 mm wraz z kształtkami</t>
  </si>
  <si>
    <t>- rura przewodowa typu RC PE100 SDR11 Dz 40x3,7 mm wraz z kształtkami</t>
  </si>
  <si>
    <t>Rura osłonowa Dz 280x25,4 mm PE100 SDR11 wraz z kompletem płóz dystansowych i manszet uszczelniających</t>
  </si>
  <si>
    <t>Rura osłonowa Dz 140x12,7 mm PE100 SDR11 wraz z kompletem płóz dystansowych i manszet uszczelniających</t>
  </si>
  <si>
    <t>D.01.03.09.</t>
  </si>
  <si>
    <t>Rury HDPE fi 110/6,3 mm</t>
  </si>
  <si>
    <t>Rury HDPEp fi 125/7,1 mm</t>
  </si>
  <si>
    <t>Rury HDPEp fi 140/8 mm</t>
  </si>
  <si>
    <t>Rury HDPE fi 40/3,7 mm</t>
  </si>
  <si>
    <t>D.03.02.01. Przebudowa kanalizacji deszczowej</t>
  </si>
  <si>
    <t>D.03.02.01.</t>
  </si>
  <si>
    <t>Rury przewodowe DN400 PP SN=16 kN/m2</t>
  </si>
  <si>
    <t>Rury przewodowe DN315 PP SN=16 kN/m2</t>
  </si>
  <si>
    <t>Rury przewodowe DN315 PP SN=10kN/m2</t>
  </si>
  <si>
    <t>Rury przewodowe DN200 PP SN=16 kN/m2</t>
  </si>
  <si>
    <t>Rury przewodowe DN200 PP SN=10kN/m2</t>
  </si>
  <si>
    <t>- roboty ziemne dla studni - wykop</t>
  </si>
  <si>
    <t>- roboty ziemne dla studni - nasyp</t>
  </si>
  <si>
    <t>Studnia z kręgów betonowych Dn1200 mm</t>
  </si>
  <si>
    <t>Studnia z kręgów betonowych Dn1000 mm</t>
  </si>
  <si>
    <t>Roboty ziemne dla osadników - wykop</t>
  </si>
  <si>
    <t>Roboty ziemne dla osadników - nasyp</t>
  </si>
  <si>
    <t>- przykanalik - wylot DN200</t>
  </si>
  <si>
    <t>- przykanalik - wylot DN300</t>
  </si>
  <si>
    <t>Roboty ziemne dla wpustów - wykop</t>
  </si>
  <si>
    <t>Roboty ziemne dla wpustów - nasyp</t>
  </si>
  <si>
    <t>Wpust drogowy Dn500 mm</t>
  </si>
  <si>
    <t>D.07.07.01. Przebudowa oświetlenia drogowego</t>
  </si>
  <si>
    <t>D.07.07.01.</t>
  </si>
  <si>
    <t>Istniejące przewody nN do przewieszenia:  -AsXSn 2x25</t>
  </si>
  <si>
    <t>Mocowanie ogranicznika przepięć:  - opaska PER 15 – 1 szt.   - przewód goły L 16mm2 – 2m  - uchwyt dwumetalowy – 1 szt.</t>
  </si>
  <si>
    <t>Mocowanie kabla na słupie:   - zacisk odgałęźny przebijający izolację – 4 szt.   - rura osłonowa odporna na UV fi 75 L=3m, (zejście kablem ze słupa) - ramka do mocowania rury – 3 szt.   - uchwyt dystansowy do zawieszenia na słupach – 7 szt.   - taśma stalowa nierdzewna 20x0,7mm – 16m   - czteropalczatka termokurczliwa  16-70 – 1 szt.   - koszulka termokurczliwa na rurę fi 75 do uszczelnienia kabla – 1 szt.   (uszczelnienie połączenia kabla z rurą fi 75), - opaska kablowa odporna na UV  – 2 szt.</t>
  </si>
  <si>
    <t>Złącze kablowe wraz ze skrzynka pomiarową ZK1e-1P w obudowie z tworzywa termoutwardzalnego na fundamentach prefabrykowanych lub cokołach. Zastosowano złącze ze stopniem ochrony IP 44 oraz odporności na uderzenia mechaniczne IK 10 w II klasie izolacji wykonaną z tworzywa termoutwardzalnego odpornego na UV. Złącze kablowe wraz ze skrzynką pomiarową należy wykonać zgodnie ze standardami technicznymi Tauron Dystrybucja SA.  – wyposażenie zgodnie z opisem i schematami zasilania</t>
  </si>
  <si>
    <t>Kable nN</t>
  </si>
  <si>
    <t>R.01.01.01. Przebudowa rowów i wykonanie umocnień koryt rzek</t>
  </si>
  <si>
    <t>R.01.01.01.</t>
  </si>
  <si>
    <t>R.02.01.01. Przebudowa rowów i wykonanie umocnień koryt rzek</t>
  </si>
  <si>
    <t>R.02.01.01.</t>
  </si>
  <si>
    <t>D.05.03.23</t>
  </si>
  <si>
    <t>m2</t>
  </si>
  <si>
    <t>- słupki znaków</t>
  </si>
  <si>
    <t>- konstrukcje wsporcze tablic</t>
  </si>
  <si>
    <t>- przykanaliki fi 200 mm</t>
  </si>
  <si>
    <t>- wykop - na odkład</t>
  </si>
  <si>
    <t>- wykop - do utylizacji</t>
  </si>
  <si>
    <t>- nasyp - grunt z wykopu</t>
  </si>
  <si>
    <t>- nasyp - grunt z dowozu</t>
  </si>
  <si>
    <t xml:space="preserve">Punkt oświetlenia drogowego o wyposażeniu: 
-słup  wysięgnikowy  stalowy  ocynkowany  cylindryczny  o  wysokości h=10m –1 kpl. 
- wysięgnik jednoramienny stalowy ocynkowany o wysięgu w=2,0m  i nachyleniu 5st  – 1szt. (wysokość zawieszenia oprawy h=10m)  
- oprawa oświetleniowa z wysokoprężnym sodowym źródłem światła o mocy 150W -1 szt. 
- fundament prefabrykowany – 1kpl. 
- oświetleniowe złącze słupowe z wkładką topikową D01/E14 6A (II klasa izolacji) – 1 kpl. 
- przewód YDY 2x2,5 do zasilenia opraw 13m montowanym w giętkiej rurze izolacyjnej w przestrzeni słupa, wysięgnika i oprawy. </t>
  </si>
  <si>
    <t>Budowa studni kablowych SKMP-3 – kompletna z zabezpieczeniem ryglowym, zabezpieczenie antywłamaniowe</t>
  </si>
  <si>
    <t>- montaż szafy kablowej</t>
  </si>
  <si>
    <t>- montaż osłony złączy światłowodowych</t>
  </si>
  <si>
    <t>- montaż osłony termokurczliwej złączy kablowych</t>
  </si>
  <si>
    <t>ROBOTY INŻYNIERYJNE - PRZEPUSTY MELIORACYJNE PDR5 W KM 31+124</t>
  </si>
  <si>
    <t>ROBOTY INŻYNIERYJNE - PRZEPUSTY MELIORACYJNE PDR6 W KM 32+308</t>
  </si>
  <si>
    <t>ROBOTY INŻYNIERYJNE - PRZEPUSTY MELIORACYJNE PDR7 W KM 34+050</t>
  </si>
  <si>
    <t>- wykonanie oznakowania poziomego (oznakowanie grubowarstwowe, strukturalne, chemoutwardzalne)</t>
  </si>
  <si>
    <t>Odtworzenie trasy i punktów wysokościowych, obsługa geodezyjna oraz wznowienie i stabilizacja pasa drogowego</t>
  </si>
  <si>
    <t>D.01.02.01. + OPZ pkt 6a ppkt 10</t>
  </si>
  <si>
    <t>- usunięcie drzew o średnicy powyżej 55 cm</t>
  </si>
  <si>
    <t>- rozbiórka barierek chodnikowych</t>
  </si>
  <si>
    <t>WTW ZM</t>
  </si>
  <si>
    <t>Związania międzywarstwowe, połączenia i spoiny oraz grubości pakietów warstw.</t>
  </si>
  <si>
    <t>WTW PKSM</t>
  </si>
  <si>
    <t>- warstwa gr. 20 cm - Dolna warstwa podbudowy zasadniczej z mieszanki niezwiązanej z kruszywem C50/30 o uziarnieniu 0/31,5mm -DW789</t>
  </si>
  <si>
    <t>- warstwa gr. 15 cm, podbudowa z mieszanki niezwiązanej C50/30, kruszywo o uziarnieniu 0/31,5mm - chodnik</t>
  </si>
  <si>
    <t>- warstwa górna o grubości 20 cm, podbudowa z kruszywa łamanego C50/30 o uziarnieniu 0/31,5mm  - wyspa środkowa</t>
  </si>
  <si>
    <t>- warstwa dolna o grubości 20 cm, podbudowa z mieszanki niezwiązanej z kruszywem C50/30 o uziarnieniu 0/31,5mm  - wyspa środkowa</t>
  </si>
  <si>
    <t>- warstwa gr. 20 cm, podbudowa z mieszanki niezwiązanej C50/30, kruszywo o uziarnieniu 0/31,5mm - ciąg pieszo - rowerowy</t>
  </si>
  <si>
    <t>WTW STBC B</t>
  </si>
  <si>
    <t>Mieszanka związana spoiwem hydraulicznym z dodatkiem środka jonowymiennego</t>
  </si>
  <si>
    <t>- warstwa grubości 35 cm, mieszanka związana spoiwem hydraulicznym C3/4 - DW789</t>
  </si>
  <si>
    <t>warstwa o grubości 35 cm, mieszanka związana spoiwem hydraulicznym C3/4 - wyspa środkowa</t>
  </si>
  <si>
    <t>- warstwa gr. 35 cm, mieszanka związana spoiwem hydraulicznym C1,5/2 - zjazdy publiczne</t>
  </si>
  <si>
    <t>- warstwa gr. 30 cm,  mieszanka związana spoiwem hydraulicznym C1,5/2 - ciąg pieszo - rowerowy</t>
  </si>
  <si>
    <t xml:space="preserve">Mieszanka związana spoiwem hydraulicznym C1,5/2 </t>
  </si>
  <si>
    <t>- warstwa gr. 25 cm - chodnik</t>
  </si>
  <si>
    <t xml:space="preserve">- warstwa gr. 30 cm - zjazdy indywidualne </t>
  </si>
  <si>
    <t xml:space="preserve">- warstwa grubości 30 cm C25/30 - zatoka autobusowa, </t>
  </si>
  <si>
    <t xml:space="preserve">- warstwa grubości 35 cm C8/10 - zatoka autobusowa, </t>
  </si>
  <si>
    <t>Podbudowa z mieszanki SMA</t>
  </si>
  <si>
    <t>WTW SMA 16W</t>
  </si>
  <si>
    <t>warstwa grubości 16 cm - górna warstwa podbudowy zasadniczej SMA 16 W z asfaltem modyfikowanym PMB 45/80-80 - układana w dwóch warstwach - DW789</t>
  </si>
  <si>
    <t>D.05.03.04.</t>
  </si>
  <si>
    <t>Warstwa ścieralna z betonu cementowego</t>
  </si>
  <si>
    <t>warstwa grubości 22 cm , nawierzchnia z betonu cementowego C35/45 (dyblowana i kotwiona) - zatoka autobusowa w tym warstwa poślizgowa z geomembrany polietylenowej 2x1 mm</t>
  </si>
  <si>
    <t>Warstwa wiążąca z mieszanki SMA</t>
  </si>
  <si>
    <t>warstwa grubości 9 cm - warstwa wiążąca SMA 16W z asfaltem modyfikowanym PMB 45/80-80 - KR5 - DW789</t>
  </si>
  <si>
    <t>t</t>
  </si>
  <si>
    <t>D.05.03.13.</t>
  </si>
  <si>
    <t>Warstwa ścieralna z mieszanki SMA</t>
  </si>
  <si>
    <t>WTW SMA 8 S</t>
  </si>
  <si>
    <t>warstwa grubości 3 cm - warstwa ścieralna z SMA 8 S z asfaltem modyfikowanym PMB 45/80-80 - KR5 - DW789</t>
  </si>
  <si>
    <t>- kostka betonowa szara na podsypce cementowo-piaskowej 1:4 - zjazdy publiczne</t>
  </si>
  <si>
    <t>Tymczasowa organizacja ruchu (w tym m.in. projekt, uzyskanie decyzji administracyjnych, wprowadzenie, utrzymanie i likwidacja)</t>
  </si>
  <si>
    <t>Mur oporowy prefabrykowany, typ L, h=150 cm wraz z betonem wyrównawczym</t>
  </si>
  <si>
    <t>Razem:</t>
  </si>
  <si>
    <t>ZADANIE NR 3:
„PRZEBUDOWA DW 789 OD WĘZŁA AUTOSTRADOWEGO PRZEZ GNIAZDÓW KOZIEGŁOWY DO LGOTY NADWARCIE, ETAP II - ODCINEK 2 OD SKRZYŻOWANIA Z UL. POLAN W MIEJSCOWOŚCI KOZIEGŁÓWKI DO MIEJSCOWOŚCI LGOTA NADWARCIE W KM 35+895,50”</t>
  </si>
  <si>
    <t>KWOTA TYMCZASOWA</t>
  </si>
  <si>
    <t>CENA INWESTORSKA</t>
  </si>
  <si>
    <t>Podatek 23% VAT</t>
  </si>
  <si>
    <t>Razem brutto</t>
  </si>
  <si>
    <t>TER 3.01</t>
  </si>
  <si>
    <t>TER 3.02</t>
  </si>
  <si>
    <t>TER 3.03</t>
  </si>
  <si>
    <t>TER 3.04</t>
  </si>
  <si>
    <t>TER 3.05</t>
  </si>
  <si>
    <t>TER 3.06</t>
  </si>
  <si>
    <t>TER 3.07</t>
  </si>
  <si>
    <t>TER 3.15</t>
  </si>
  <si>
    <t>Wykonanie pomiarów</t>
  </si>
  <si>
    <t>- 2 x HDPE fi 40/3,7</t>
  </si>
  <si>
    <t>Przewiert 2 x HDPEp fi 140/8,0</t>
  </si>
  <si>
    <t>- 3 x HDPEp fi 110/6,3</t>
  </si>
  <si>
    <t>TER 3.09</t>
  </si>
  <si>
    <t>Budowa infrastruktury teletechnicznej</t>
  </si>
  <si>
    <t>TER 3.12</t>
  </si>
  <si>
    <t>TER 3.10</t>
  </si>
  <si>
    <t>Likwidacja obiektu tymczasowego w tym doprowadzenie terenu do stanu pierwotnego</t>
  </si>
  <si>
    <t>TER 3.08</t>
  </si>
  <si>
    <t>TER 3.11</t>
  </si>
  <si>
    <t>TER 3.13</t>
  </si>
  <si>
    <t>Zastosowano szafę oświetleniową dwuobwodową zamykaną na wkładkę, ze stopniem ochrony IP 44 oraz odporności na uderzenia mechaniczne IK   10 w II klasie izolacji wykonaną z tworzywa termoutwardzalnego odpornego na UV. Szafa powinna być wykonana bez wzierników posiadać napięcie znamionowe 230/400V, napięcie znamionowe izolacji 690V oraz prąd znamionowy 400A. Szafę zabudowywać w gruncie na cokole lub fundamencie prefabrykowanym.    Sterowanie w szafach odbywa się za pomocą zegara astronomicznego.    – wyposażenie zgodnie z opisem i schematami zasilania</t>
  </si>
  <si>
    <t>TER 3.14</t>
  </si>
  <si>
    <t>Doświetlenie przejść dla pieszych</t>
  </si>
  <si>
    <t>OPZ</t>
  </si>
  <si>
    <t>Projekt doświetlenia wszystkich przejść dla pieszych wraz pozyskaniem map, uzgodniemi Tauron i innymi wymaganymi dokumentami</t>
  </si>
  <si>
    <t>- Koszt odwozu i utylizacji frezu bitumicznego (OPZ)</t>
  </si>
  <si>
    <t>3.01</t>
  </si>
  <si>
    <t>3.02</t>
  </si>
  <si>
    <t>3.03</t>
  </si>
  <si>
    <t>3.04</t>
  </si>
  <si>
    <t>3.05</t>
  </si>
  <si>
    <t>3.06</t>
  </si>
  <si>
    <t>3.07</t>
  </si>
  <si>
    <t>3.08</t>
  </si>
  <si>
    <t>3.09</t>
  </si>
  <si>
    <t>3.10</t>
  </si>
  <si>
    <t>3.11</t>
  </si>
  <si>
    <t>3.12</t>
  </si>
  <si>
    <t>3.13</t>
  </si>
  <si>
    <t>3.14</t>
  </si>
  <si>
    <t>3.15</t>
  </si>
  <si>
    <t>WARTOŚĆ KOSZTORYSU NETTO (pozycje 3.01÷3.15)</t>
  </si>
  <si>
    <t>KWOTA TYMCZASOWA (10% WARTOŚCI POZYCJI 3.01÷3.15)</t>
  </si>
  <si>
    <t>Razem</t>
  </si>
  <si>
    <t>- średnia głębokość frezowania 28 cm - frezowanie seletywne w dwóch warstwach</t>
  </si>
  <si>
    <t>- Koszt odwozu i utylizacji frezu bitumicznego zanieczyszczonego smołą (OPZ)</t>
  </si>
  <si>
    <t>- krawężnik 20x22x100 z ławą z oporem</t>
  </si>
  <si>
    <t xml:space="preserve">- warstwa gr. 15 cm, pobocze z mieszanki niezwiązanej C50/30, kruszywo o uziarnieniu 0/31,5mm </t>
  </si>
  <si>
    <t>BUDOWA INFRASTRUKTURY TELETECHNICZNEJ</t>
  </si>
  <si>
    <t>Wartość netto (pozycje 3.01÷3.16)</t>
  </si>
  <si>
    <t>WTW AC 16W</t>
  </si>
  <si>
    <t>WTW AC 11 S</t>
  </si>
  <si>
    <t>warstwa grubości 8 cm, warstwa wiążąca z AC 16 W  - KR2 na bazie asfaltu PMB 45/80-80- wloty dróg poprz./zjazdy publiczne przez ciąg pieszo - rowerowy</t>
  </si>
  <si>
    <t>warstwa grubości 8 cm - warstwa wiążąca z AC 16 W  - KR2 na bazie asfaltu 45/80-55 -  ciągi pieszo - rowerowe</t>
  </si>
  <si>
    <t>warstwa grubości 4 cm  - warstwa ścieralna z betonu asfaltowego AC11S - KR2 na bazie asfaltu PMB 45/80-80 - wloty dróg poprz./zjazdy publiczne przez ciąg pieszo - rowerowy</t>
  </si>
  <si>
    <t>warstwa grubości 4 cm. - warstwa ścieralna z betonu asfaltowego AC11S - KR2 na bazie asfaltu 50/70 - ciągi pieszo - rowerowe</t>
  </si>
  <si>
    <t>3.16</t>
  </si>
  <si>
    <t>M.20.10.01</t>
  </si>
  <si>
    <t>Obiekty tymczasowe wraz z drogą objazdową</t>
  </si>
  <si>
    <t>Budowa i utrzymanie obiektu tymczasowego w tym m.in.: projekt, budowa dróg dojazdowych, kompletna konstrukcja obiektu</t>
  </si>
  <si>
    <t>- rozbiórka nawierzchni zjazdów z kruszywa grubości 20 cm</t>
  </si>
  <si>
    <t>- rozbiórka poboczy DW grubości 15 cm</t>
  </si>
  <si>
    <t>- rozbiórka podbudowy tłuczniowej grubości 35 cm</t>
  </si>
  <si>
    <t>- rozbiórka podbudowy tłuczniowej grubości 25 cm</t>
  </si>
  <si>
    <t>- rozbiórka przepustu fi 300 mm do fi 600 mm</t>
  </si>
  <si>
    <t>- wylot przykanalika DN200 do rowu - typ B</t>
  </si>
  <si>
    <t>warstwa grubości 8 cm - warstwa wiążąca z AC 16 W  - KR2 na bazie asfaltu 45/80-55 - zjazdy indywidualne przez ciąg pieszo - rowerowy (na szerokości ciągu pieszo-rowerowego)</t>
  </si>
  <si>
    <t>warstwa grubości 4 cm. - warstwa ścieralna z betonu asfaltowego AC11S - KR2 na bazie asfaltu 50/70 - zjazdy indywidualne przez ciąg pieszo - rowerowy (na szerokości ciągu pieszo-rowerowego)</t>
  </si>
  <si>
    <t xml:space="preserve">- kostka betonowa gr. 8 cm  koloru szarego na podsypce cementowo-piaskowej 1:4 - chodnik </t>
  </si>
  <si>
    <t>- kostka betonowa gr. 8 cm koloru szarego na podsypce cementowo-piaskowej 1:4 - wyspy</t>
  </si>
  <si>
    <t>- kostka betonowa gr. 8 cm koloru grafitowego na podsypce cementowo-piaskowej 1:4 - zjazdy indywidualne</t>
  </si>
  <si>
    <t>- kostka betonowa gr. 8 cm koloru grafitowego na podsypce cementowo-piaskowej 1:4  - zjazdy indywidualne przez ciąg pieszo - rowerowy (poza szerokością ciągu pieszo-rowerowego)</t>
  </si>
  <si>
    <t>D.05.03.22</t>
  </si>
  <si>
    <t>Nawierzchnia z kostki kamiennej</t>
  </si>
  <si>
    <t>- warstwa gr. 20 cm, podbudowa zasadnicza z mieszanki niezwiązanej z kruszywem C50/30 o uziarnieniu 0/31,5mm - zjazd indywidualny</t>
  </si>
  <si>
    <t>- warstwa gr. 20 cm, podbudowa zasadnicza z mieszanki niezwiązanej z kruszywem C50/30 o uziarnieniu 0/31,5mm - zjazdy publiczne</t>
  </si>
  <si>
    <t xml:space="preserve">- kostka kamienna granitowa 15/17 cm z wypełnieniem spoin zaprawą cementowo-piaskową, osadzoną w mieszance betonowej na mokro - przebrukowania na zjazdach publicznych </t>
  </si>
  <si>
    <t xml:space="preserve">- warstwa grubości 20 cm C25/30 - przebrukwania na zjazdach publicznych, </t>
  </si>
  <si>
    <t>- warstwa gr. 20 cm, podbudowa zasadnicza z mieszanki niezwiązanej z kruszywem C50/30 o uziarnieniu 0/31,5mm - drogi poprzeczne/zjazdy publiczne przez ciąg pieszo-rowerowy</t>
  </si>
  <si>
    <t xml:space="preserve">- warstwa gr. 15 cm, zjazdy indywidualne z mieszanki niezwiązanej C50/30, kruszywo o uziarnieniu 0/31,5mm </t>
  </si>
  <si>
    <t>- warstwa gr. 20 cm, podbudowa z mieszanki niezwiązanej C50/30, kruszywo o uziarnieniu 0/31,5mm - zjazdy inywidualne przez ciąg pieszo - rowerowy (na szerokości ciągu pieszo-rowerowego)</t>
  </si>
  <si>
    <t>- warstwa gr. 30 cm,  mieszanka związana spoiwem hydraulicznym C1,5/2 -drogi poprzeczne/zjazdy publiczne przez ciąg pieszo - rowerowy</t>
  </si>
  <si>
    <t>- warstwa gr. 30 cm,  mieszanka związana spoiwem hydraulicznym C1,5/2 - zjazdy inywidualne przez ciąg pieszo - rowerowy (na szerokości ciągu pieszo-rowerowego)</t>
  </si>
  <si>
    <t xml:space="preserve">- warstwa gr. 30 cm,  mieszanka związana spoiwem hydraulicznym C1,5/2 - przebrukowania na zjazdach publicznych </t>
  </si>
  <si>
    <t>- słupki blokujące oklejane foliami odblaskowymi  U-12c</t>
  </si>
  <si>
    <t>- słupki przeszkodowe U-5a</t>
  </si>
  <si>
    <t>- słupki prowadzące U-1a</t>
  </si>
  <si>
    <t>- znak E-18a - Średnie</t>
  </si>
  <si>
    <t>- znak E-13 - Średnie</t>
  </si>
  <si>
    <t>- tablica prowadząca U-3b</t>
  </si>
  <si>
    <t>- tablica prowadzące U-3d</t>
  </si>
  <si>
    <t>ZDW-D.07.02.01.</t>
  </si>
  <si>
    <t>- wykonanie oznakowania poziomego koloru czerwonego</t>
  </si>
  <si>
    <t>- punktowe elementy odblaskowe PEO-1</t>
  </si>
  <si>
    <t>- punktowe elementy odblaskowe PEO-2</t>
  </si>
  <si>
    <t>- punktowe elementy odblaskowe PEO-5</t>
  </si>
  <si>
    <t>- rozbiórka nawierzchni zjazdów z betonu asfaltowego grubość około 8 cm</t>
  </si>
  <si>
    <t>- słupki znaków oklejone folią odblaskową koloru czerwonego lub białego</t>
  </si>
  <si>
    <t xml:space="preserve">Punkt oświetlenia drogowego o wyposażeniu: 
-słup  wysięgnikowy  stalowy  ocynkowany  cylindryczny  o  wysokości h=10m –1 kpl. 
- wysięgnik jednoramienny stalowy ocynkowany o wysięgu w=1,0m  i nachyleniu 5  – 1szt. (wysokość zawieszenia oprawy h=10m)  
- oprawa oświetleniowa LED o mocy 100W -1 szt. 
- fundament prefabrykowany– 1kpl. 
- oświetleniowe złącze słupowe z wkładką topikową D01/E14 6A (II klasa izolacji) – 1 kpl. 
- przewód YDY 2x2,5 do zasilenia opraw 12m montowanym w giętkiej rurze izolacyjnej w przestrzeni słupa, wysięgnika i oprawy. </t>
  </si>
  <si>
    <t xml:space="preserve">Punkt oświetlenia drogowego o wyposażeniu: 
- słup wysięgnikowy stalowy ocynkowany cylindryczny o wysokości h=10m–1 kpl. 
- wysięgnik jednoramienny stalowy ocynkowany o wysięgu w=1,0m  i nachyleniu 5st  – 1szt. (wysokość zawieszenia oprawy h=10m)  
- oprawa oświetleniowa LED o mocy 150W  -1 szt. 
- fundament prefabrykowany – 1kpl. 
- oświetleniowe złącze słupowe z wkładką topikową D01/E14 6A (II klasa izolacji) – 1 kpl. 
- przewód YDY 2x2,5 do zasilenia opraw 12m montowanym w giętkiej rurze izolacyjnej w przestrzeni słupa, wysięgnika i oprawy. </t>
  </si>
  <si>
    <t>- wylot kanalizacji DN300</t>
  </si>
  <si>
    <t>D.01.03.09. Budowa kanału technologicznego</t>
  </si>
  <si>
    <t>Ścieki z prefabrykowanych elementów betonowych</t>
  </si>
  <si>
    <t>D.08.05.01.</t>
  </si>
  <si>
    <t>Ścieki z prefabrykowanych elementów betonowych KPED 01.03</t>
  </si>
  <si>
    <t>Ściek podchodnikowy</t>
  </si>
  <si>
    <t>KOSZTORYS OFERTOWY</t>
  </si>
  <si>
    <t>TABELA ELEMENTÓW ROZLICZENIOWYCH - KOSZTORYS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</si>
</sst>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 * #,##0_ ;_ * \-#,##0_ ;_ * &quot;-&quot;_ ;_ @_ "/>
    <numFmt numFmtId="166" formatCode="_ * #,##0.00_ ;_ * \-#,##0.00_ ;_ * &quot;-&quot;??_ ;_ @_ "/>
    <numFmt numFmtId="167" formatCode="_-&quot;L&quot;* #,##0_-;\-&quot;L&quot;* #,##0_-;_-&quot;L&quot;* &quot;-&quot;_-;_-@_-"/>
    <numFmt numFmtId="168" formatCode="_-&quot;L&quot;* #,##0.00_-;\-&quot;L&quot;* #,##0.00_-;_-&quot;L&quot;* &quot;-&quot;??_-;_-@_-"/>
    <numFmt numFmtId="169" formatCode="&quot;$&quot;____######0_);[Red]\(&quot;$&quot;____#####0\)"/>
    <numFmt numFmtId="170" formatCode="\$____######0_);[Red]&quot;($&quot;____#####0\)"/>
    <numFmt numFmtId="171" formatCode="#,##0.00\ &quot;zł&quot;"/>
    <numFmt numFmtId="172" formatCode="#,##0.000"/>
    <numFmt numFmtId="173" formatCode="_-* #,##0.00\ [$zł-415]_-;\-* #,##0.00\ [$zł-415]_-;_-* &quot;-&quot;??\ [$zł-415]_-;_-@_-"/>
  </numFmts>
  <fonts count="7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 CE"/>
      <charset val="238"/>
    </font>
    <font>
      <b/>
      <sz val="10"/>
      <name val="Times New Roman"/>
      <family val="1"/>
      <charset val="238"/>
    </font>
    <font>
      <sz val="11"/>
      <color indexed="8"/>
      <name val="Czcionka tekstu podstawowego"/>
      <family val="2"/>
      <charset val="238"/>
    </font>
    <font>
      <b/>
      <sz val="11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10"/>
      <name val="MS Sans Serif"/>
      <charset val="238"/>
    </font>
    <font>
      <sz val="10"/>
      <name val="MS Sans Serif"/>
      <family val="2"/>
      <charset val="238"/>
    </font>
    <font>
      <sz val="10"/>
      <name val="Times New Roman CE"/>
      <charset val="238"/>
    </font>
    <font>
      <sz val="10"/>
      <name val="Helv"/>
      <charset val="238"/>
    </font>
    <font>
      <sz val="10"/>
      <name val="Helv"/>
    </font>
    <font>
      <sz val="11"/>
      <color indexed="9"/>
      <name val="Czcionka tekstu podstawowego"/>
      <family val="2"/>
      <charset val="238"/>
    </font>
    <font>
      <sz val="8"/>
      <name val="Arial"/>
      <family val="2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Helv"/>
      <family val="2"/>
      <charset val="238"/>
    </font>
    <font>
      <sz val="10"/>
      <name val="Pl Courier New"/>
    </font>
    <font>
      <b/>
      <sz val="10"/>
      <name val="Arial"/>
      <family val="2"/>
      <charset val="238"/>
    </font>
    <font>
      <vertAlign val="superscript"/>
      <sz val="10"/>
      <name val="Times New Roman"/>
      <family val="1"/>
      <charset val="238"/>
    </font>
    <font>
      <sz val="10"/>
      <color rgb="FF0070C0"/>
      <name val="Times New Roman"/>
      <family val="1"/>
      <charset val="238"/>
    </font>
    <font>
      <sz val="11"/>
      <color rgb="FF9C6500"/>
      <name val="Calibri"/>
      <family val="2"/>
      <charset val="238"/>
      <scheme val="minor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0"/>
      <name val="Arial CE"/>
      <family val="2"/>
      <charset val="238"/>
    </font>
    <font>
      <sz val="11"/>
      <color indexed="62"/>
      <name val="Calibri"/>
      <family val="2"/>
      <charset val="238"/>
    </font>
    <font>
      <sz val="10"/>
      <name val="Arial"/>
      <family val="2"/>
    </font>
    <font>
      <sz val="11"/>
      <color indexed="8"/>
      <name val="Cambria"/>
      <family val="2"/>
      <charset val="238"/>
    </font>
    <font>
      <sz val="11"/>
      <color indexed="9"/>
      <name val="Cambria"/>
      <family val="2"/>
      <charset val="238"/>
    </font>
    <font>
      <sz val="11"/>
      <color indexed="62"/>
      <name val="Cambria"/>
      <family val="2"/>
      <charset val="238"/>
    </font>
    <font>
      <b/>
      <sz val="11"/>
      <color indexed="63"/>
      <name val="Cambria"/>
      <family val="2"/>
      <charset val="238"/>
    </font>
    <font>
      <sz val="11"/>
      <color indexed="17"/>
      <name val="Cambria"/>
      <family val="2"/>
      <charset val="238"/>
    </font>
    <font>
      <b/>
      <sz val="11"/>
      <color indexed="9"/>
      <name val="Cambria"/>
      <family val="2"/>
      <charset val="238"/>
    </font>
    <font>
      <b/>
      <sz val="15"/>
      <color indexed="62"/>
      <name val="Czcionka tekstu podstawowego"/>
      <family val="2"/>
      <charset val="238"/>
    </font>
    <font>
      <b/>
      <sz val="13"/>
      <color indexed="62"/>
      <name val="Czcionka tekstu podstawowego"/>
      <family val="2"/>
      <charset val="238"/>
    </font>
    <font>
      <b/>
      <sz val="11"/>
      <color indexed="62"/>
      <name val="Czcionka tekstu podstawowego"/>
      <family val="2"/>
      <charset val="238"/>
    </font>
    <font>
      <sz val="11"/>
      <color indexed="60"/>
      <name val="Cambria"/>
      <family val="2"/>
      <charset val="238"/>
    </font>
    <font>
      <sz val="11"/>
      <color indexed="19"/>
      <name val="Czcionka tekstu podstawowego"/>
      <family val="2"/>
      <charset val="238"/>
    </font>
    <font>
      <sz val="10"/>
      <name val="Times New Roman CE"/>
      <family val="1"/>
      <charset val="238"/>
    </font>
    <font>
      <sz val="11"/>
      <color indexed="8"/>
      <name val="Calibri"/>
      <family val="2"/>
      <charset val="238"/>
    </font>
    <font>
      <b/>
      <sz val="11"/>
      <color indexed="52"/>
      <name val="Cambria"/>
      <family val="2"/>
      <charset val="238"/>
    </font>
    <font>
      <b/>
      <sz val="11"/>
      <color indexed="10"/>
      <name val="Czcionka tekstu podstawowego"/>
      <family val="2"/>
      <charset val="238"/>
    </font>
    <font>
      <b/>
      <sz val="18"/>
      <color indexed="62"/>
      <name val="Cambria"/>
      <family val="2"/>
      <charset val="238"/>
    </font>
    <font>
      <b/>
      <u/>
      <sz val="10"/>
      <name val="Times New Roman"/>
      <family val="1"/>
      <charset val="238"/>
    </font>
    <font>
      <sz val="10"/>
      <name val="Arial CE"/>
    </font>
    <font>
      <sz val="11"/>
      <color indexed="20"/>
      <name val="Cambria"/>
      <family val="2"/>
      <charset val="238"/>
    </font>
    <font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indexed="64"/>
      <name val="Times New Roman"/>
      <family val="1"/>
      <charset val="238"/>
    </font>
    <font>
      <b/>
      <sz val="12"/>
      <color indexed="64"/>
      <name val="Times New Roman"/>
      <family val="1"/>
      <charset val="238"/>
    </font>
    <font>
      <sz val="12"/>
      <color indexed="64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2"/>
      <name val="Times New Roman"/>
      <family val="1"/>
      <charset val="238"/>
    </font>
    <font>
      <sz val="10"/>
      <color rgb="FFFF0000"/>
      <name val="Times New Roman"/>
      <family val="1"/>
      <charset val="238"/>
    </font>
  </fonts>
  <fills count="5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EB9C"/>
      </patternFill>
    </fill>
    <fill>
      <patternFill patternType="solid">
        <fgColor indexed="31"/>
        <bgColor indexed="44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43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55"/>
      </patternFill>
    </fill>
    <fill>
      <patternFill patternType="solid">
        <fgColor indexed="9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</borders>
  <cellStyleXfs count="3107">
    <xf numFmtId="0" fontId="0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3" fillId="0" borderId="0"/>
    <xf numFmtId="0" fontId="11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2" fillId="0" borderId="0"/>
    <xf numFmtId="0" fontId="12" fillId="0" borderId="0" applyNumberFormat="0" applyFont="0" applyFill="0" applyBorder="0" applyAlignment="0" applyProtection="0">
      <alignment vertical="top"/>
    </xf>
    <xf numFmtId="0" fontId="3" fillId="0" borderId="0"/>
    <xf numFmtId="0" fontId="14" fillId="0" borderId="0"/>
    <xf numFmtId="0" fontId="15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27" fillId="0" borderId="0"/>
    <xf numFmtId="0" fontId="14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20" borderId="0" applyNumberFormat="0" applyBorder="0" applyAlignment="0" applyProtection="0"/>
    <xf numFmtId="0" fontId="26" fillId="4" borderId="0" applyNumberFormat="0" applyBorder="0" applyAlignment="0" applyProtection="0"/>
    <xf numFmtId="0" fontId="23" fillId="21" borderId="2" applyNumberFormat="0" applyAlignment="0" applyProtection="0"/>
    <xf numFmtId="0" fontId="18" fillId="22" borderId="3" applyNumberFormat="0" applyAlignment="0" applyProtection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38" fontId="17" fillId="2" borderId="0" applyNumberFormat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10" fontId="17" fillId="23" borderId="1" applyNumberFormat="0" applyBorder="0" applyAlignment="0" applyProtection="0"/>
    <xf numFmtId="0" fontId="22" fillId="24" borderId="0" applyNumberFormat="0" applyBorder="0" applyAlignment="0" applyProtection="0"/>
    <xf numFmtId="0" fontId="28" fillId="0" borderId="0" applyNumberFormat="0" applyFont="0" applyFill="0" applyBorder="0" applyAlignment="0" applyProtection="0"/>
    <xf numFmtId="169" fontId="13" fillId="0" borderId="0"/>
    <xf numFmtId="0" fontId="14" fillId="0" borderId="0"/>
    <xf numFmtId="0" fontId="10" fillId="0" borderId="0"/>
    <xf numFmtId="0" fontId="3" fillId="0" borderId="0"/>
    <xf numFmtId="0" fontId="3" fillId="0" borderId="0"/>
    <xf numFmtId="0" fontId="3" fillId="25" borderId="7" applyNumberFormat="0" applyFont="0" applyAlignment="0" applyProtection="0"/>
    <xf numFmtId="0" fontId="28" fillId="0" borderId="8" applyNumberFormat="0" applyFont="0" applyFill="0" applyBorder="0" applyProtection="0">
      <alignment vertical="top" wrapText="1"/>
    </xf>
    <xf numFmtId="10" fontId="3" fillId="0" borderId="0" applyFont="0" applyFill="0" applyBorder="0" applyAlignment="0" applyProtection="0"/>
    <xf numFmtId="0" fontId="14" fillId="0" borderId="0"/>
    <xf numFmtId="0" fontId="25" fillId="0" borderId="0" applyNumberFormat="0" applyFill="0" applyBorder="0" applyAlignment="0" applyProtection="0"/>
    <xf numFmtId="4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3" fillId="0" borderId="0"/>
    <xf numFmtId="0" fontId="1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20" borderId="0" applyNumberFormat="0" applyBorder="0" applyAlignment="0" applyProtection="0"/>
    <xf numFmtId="0" fontId="33" fillId="8" borderId="9" applyNumberFormat="0" applyAlignment="0" applyProtection="0"/>
    <xf numFmtId="0" fontId="34" fillId="21" borderId="10" applyNumberFormat="0" applyAlignment="0" applyProtection="0"/>
    <xf numFmtId="0" fontId="35" fillId="5" borderId="0" applyNumberFormat="0" applyBorder="0" applyAlignment="0" applyProtection="0"/>
    <xf numFmtId="0" fontId="36" fillId="0" borderId="11" applyNumberFormat="0" applyFill="0" applyAlignment="0" applyProtection="0"/>
    <xf numFmtId="0" fontId="18" fillId="22" borderId="3" applyNumberFormat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22" fillId="24" borderId="0" applyNumberFormat="0" applyBorder="0" applyAlignment="0" applyProtection="0"/>
    <xf numFmtId="0" fontId="23" fillId="21" borderId="9" applyNumberFormat="0" applyAlignment="0" applyProtection="0"/>
    <xf numFmtId="0" fontId="37" fillId="0" borderId="12" applyNumberFormat="0" applyFill="0" applyAlignment="0" applyProtection="0"/>
    <xf numFmtId="0" fontId="24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" fillId="25" borderId="13" applyNumberFormat="0" applyFont="0" applyAlignment="0" applyProtection="0"/>
    <xf numFmtId="0" fontId="26" fillId="4" borderId="0" applyNumberFormat="0" applyBorder="0" applyAlignment="0" applyProtection="0"/>
    <xf numFmtId="0" fontId="10" fillId="0" borderId="0"/>
    <xf numFmtId="0" fontId="23" fillId="21" borderId="9" applyNumberFormat="0" applyAlignment="0" applyProtection="0"/>
    <xf numFmtId="164" fontId="3" fillId="0" borderId="0" applyFont="0" applyFill="0" applyBorder="0" applyAlignment="0" applyProtection="0"/>
    <xf numFmtId="0" fontId="35" fillId="5" borderId="0" applyNumberFormat="0" applyBorder="0" applyAlignment="0" applyProtection="0"/>
    <xf numFmtId="0" fontId="33" fillId="8" borderId="9" applyNumberFormat="0" applyAlignment="0" applyProtection="0"/>
    <xf numFmtId="0" fontId="36" fillId="0" borderId="11" applyNumberFormat="0" applyFill="0" applyAlignment="0" applyProtection="0"/>
    <xf numFmtId="0" fontId="10" fillId="0" borderId="0"/>
    <xf numFmtId="0" fontId="10" fillId="0" borderId="0"/>
    <xf numFmtId="0" fontId="8" fillId="25" borderId="13" applyNumberFormat="0" applyFont="0" applyAlignment="0" applyProtection="0"/>
    <xf numFmtId="0" fontId="34" fillId="21" borderId="10" applyNumberFormat="0" applyAlignment="0" applyProtection="0"/>
    <xf numFmtId="0" fontId="37" fillId="0" borderId="12" applyNumberFormat="0" applyFill="0" applyAlignment="0" applyProtection="0"/>
    <xf numFmtId="0" fontId="38" fillId="0" borderId="0" applyNumberFormat="0" applyFill="0" applyBorder="0" applyAlignment="0" applyProtection="0"/>
    <xf numFmtId="0" fontId="3" fillId="0" borderId="0"/>
    <xf numFmtId="0" fontId="14" fillId="0" borderId="0"/>
    <xf numFmtId="0" fontId="8" fillId="0" borderId="0"/>
    <xf numFmtId="0" fontId="8" fillId="0" borderId="0"/>
    <xf numFmtId="0" fontId="10" fillId="0" borderId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16" fillId="15" borderId="0" applyNumberFormat="0" applyBorder="0" applyAlignment="0" applyProtection="0"/>
    <xf numFmtId="0" fontId="3" fillId="0" borderId="0"/>
    <xf numFmtId="0" fontId="10" fillId="0" borderId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16" fillId="10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16" fillId="11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16" fillId="14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16" fillId="15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16" fillId="16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11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10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9" borderId="0" applyNumberFormat="0" applyBorder="0" applyAlignment="0" applyProtection="0"/>
    <xf numFmtId="0" fontId="8" fillId="7" borderId="0" applyNumberFormat="0" applyBorder="0" applyAlignment="0" applyProtection="0"/>
    <xf numFmtId="0" fontId="8" fillId="5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35" fillId="5" borderId="0" applyNumberFormat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2" fillId="24" borderId="0" applyNumberFormat="0" applyBorder="0" applyAlignment="0" applyProtection="0"/>
    <xf numFmtId="0" fontId="16" fillId="16" borderId="0" applyNumberFormat="0" applyBorder="0" applyAlignment="0" applyProtection="0"/>
    <xf numFmtId="0" fontId="41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16" fillId="14" borderId="0" applyNumberFormat="0" applyBorder="0" applyAlignment="0" applyProtection="0"/>
    <xf numFmtId="0" fontId="26" fillId="4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16" fillId="13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16" fillId="13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16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16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6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1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10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9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8" borderId="0" applyNumberFormat="0" applyBorder="0" applyAlignment="0" applyProtection="0"/>
    <xf numFmtId="0" fontId="8" fillId="7" borderId="0" applyNumberFormat="0" applyBorder="0" applyAlignment="0" applyProtection="0"/>
    <xf numFmtId="0" fontId="8" fillId="6" borderId="0" applyNumberFormat="0" applyBorder="0" applyAlignment="0" applyProtection="0"/>
    <xf numFmtId="0" fontId="8" fillId="5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16" fillId="7" borderId="0" applyNumberFormat="0" applyBorder="0" applyAlignment="0" applyProtection="0"/>
    <xf numFmtId="0" fontId="8" fillId="4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16" fillId="20" borderId="0" applyNumberFormat="0" applyBorder="0" applyAlignment="0" applyProtection="0"/>
    <xf numFmtId="0" fontId="8" fillId="3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16" fillId="12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16" fillId="4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16" fillId="7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16" fillId="10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16" fillId="44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16" fillId="20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16" fillId="12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16" fillId="47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16" fillId="15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16" fillId="18" borderId="0" applyNumberFormat="0" applyBorder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33" fillId="24" borderId="9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34" fillId="50" borderId="10" applyNumberFormat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35" fillId="7" borderId="0" applyNumberFormat="0" applyBorder="0" applyAlignment="0" applyProtection="0"/>
    <xf numFmtId="0" fontId="17" fillId="51" borderId="0"/>
    <xf numFmtId="0" fontId="17" fillId="49" borderId="0" applyNumberFormat="0" applyBorder="0" applyAlignment="0" applyProtection="0"/>
    <xf numFmtId="0" fontId="17" fillId="52" borderId="0"/>
    <xf numFmtId="0" fontId="17" fillId="52" borderId="0" applyNumberFormat="0" applyBorder="0" applyAlignment="0" applyProtection="0"/>
    <xf numFmtId="0" fontId="40" fillId="8" borderId="9" applyNumberFormat="0" applyAlignment="0" applyProtection="0"/>
    <xf numFmtId="0" fontId="38" fillId="0" borderId="14" applyNumberFormat="0" applyFill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18" fillId="22" borderId="3" applyNumberFormat="0" applyAlignment="0" applyProtection="0"/>
    <xf numFmtId="0" fontId="48" fillId="0" borderId="15" applyNumberFormat="0" applyFill="0" applyAlignment="0" applyProtection="0"/>
    <xf numFmtId="0" fontId="49" fillId="0" borderId="16" applyNumberFormat="0" applyFill="0" applyAlignment="0" applyProtection="0"/>
    <xf numFmtId="0" fontId="50" fillId="0" borderId="17" applyNumberFormat="0" applyFill="0" applyAlignment="0" applyProtection="0"/>
    <xf numFmtId="0" fontId="50" fillId="0" borderId="0" applyNumberFormat="0" applyFill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2" fillId="24" borderId="0" applyNumberFormat="0" applyBorder="0" applyAlignment="0" applyProtection="0"/>
    <xf numFmtId="0" fontId="32" fillId="28" borderId="0" applyNumberFormat="0" applyBorder="0" applyAlignment="0" applyProtection="0"/>
    <xf numFmtId="170" fontId="53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4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8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6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6" fillId="0" borderId="0"/>
    <xf numFmtId="0" fontId="8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6" fillId="50" borderId="9" applyNumberFormat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ill="0" applyBorder="0" applyAlignment="0" applyProtection="0"/>
    <xf numFmtId="10" fontId="41" fillId="0" borderId="0" applyFont="0" applyFill="0" applyBorder="0" applyAlignment="0" applyProtection="0"/>
    <xf numFmtId="10" fontId="3" fillId="0" borderId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0" fontId="3" fillId="0" borderId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2" applyNumberFormat="0" applyFill="0" applyAlignment="0" applyProtection="0"/>
    <xf numFmtId="0" fontId="37" fillId="0" borderId="12" applyNumberFormat="0" applyFill="0" applyAlignment="0" applyProtection="0"/>
    <xf numFmtId="0" fontId="57" fillId="0" borderId="0" applyNumberFormat="0" applyFill="0" applyBorder="0" applyAlignment="0" applyProtection="0"/>
    <xf numFmtId="0" fontId="58" fillId="0" borderId="0" applyNumberFormat="0" applyBorder="0" applyProtection="0">
      <alignment horizontal="left" vertical="top" wrapText="1"/>
    </xf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59" fillId="25" borderId="13" applyNumberFormat="0" applyFont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26" fillId="6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6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1" fillId="0" borderId="0"/>
    <xf numFmtId="0" fontId="33" fillId="8" borderId="19" applyNumberFormat="0" applyAlignment="0" applyProtection="0"/>
    <xf numFmtId="0" fontId="34" fillId="21" borderId="20" applyNumberFormat="0" applyAlignment="0" applyProtection="0"/>
    <xf numFmtId="0" fontId="23" fillId="21" borderId="19" applyNumberFormat="0" applyAlignment="0" applyProtection="0"/>
    <xf numFmtId="0" fontId="37" fillId="0" borderId="21" applyNumberFormat="0" applyFill="0" applyAlignment="0" applyProtection="0"/>
    <xf numFmtId="0" fontId="3" fillId="25" borderId="22" applyNumberFormat="0" applyFon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23" fillId="21" borderId="19" applyNumberFormat="0" applyAlignment="0" applyProtection="0"/>
    <xf numFmtId="164" fontId="3" fillId="0" borderId="0" applyFont="0" applyFill="0" applyBorder="0" applyAlignment="0" applyProtection="0"/>
    <xf numFmtId="0" fontId="33" fillId="8" borderId="19" applyNumberFormat="0" applyAlignment="0" applyProtection="0"/>
    <xf numFmtId="0" fontId="8" fillId="25" borderId="22" applyNumberFormat="0" applyFont="0" applyAlignment="0" applyProtection="0"/>
    <xf numFmtId="0" fontId="34" fillId="21" borderId="20" applyNumberFormat="0" applyAlignment="0" applyProtection="0"/>
    <xf numFmtId="0" fontId="37" fillId="0" borderId="21" applyNumberFormat="0" applyFill="0" applyAlignment="0" applyProtection="0"/>
    <xf numFmtId="164" fontId="3" fillId="0" borderId="0" applyFont="0" applyFill="0" applyBorder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33" fillId="24" borderId="19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34" fillId="50" borderId="20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8" fillId="25" borderId="22" applyNumberFormat="0" applyFont="0" applyAlignment="0" applyProtection="0"/>
    <xf numFmtId="0" fontId="8" fillId="25" borderId="22" applyNumberFormat="0" applyFon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6" fillId="50" borderId="19" applyNumberFormat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59" fillId="25" borderId="22" applyNumberFormat="0" applyFon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4" fillId="21" borderId="25" applyNumberFormat="0" applyAlignment="0" applyProtection="0"/>
    <xf numFmtId="0" fontId="23" fillId="21" borderId="24" applyNumberFormat="0" applyAlignment="0" applyProtection="0"/>
    <xf numFmtId="0" fontId="37" fillId="0" borderId="26" applyNumberFormat="0" applyFill="0" applyAlignment="0" applyProtection="0"/>
    <xf numFmtId="0" fontId="3" fillId="25" borderId="27" applyNumberFormat="0" applyFon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23" fillId="21" borderId="24" applyNumberFormat="0" applyAlignment="0" applyProtection="0"/>
    <xf numFmtId="164" fontId="3" fillId="0" borderId="0" applyFont="0" applyFill="0" applyBorder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8" fillId="25" borderId="27" applyNumberFormat="0" applyFont="0" applyAlignment="0" applyProtection="0"/>
    <xf numFmtId="0" fontId="34" fillId="21" borderId="25" applyNumberFormat="0" applyAlignment="0" applyProtection="0"/>
    <xf numFmtId="0" fontId="37" fillId="0" borderId="26" applyNumberFormat="0" applyFill="0" applyAlignment="0" applyProtection="0"/>
    <xf numFmtId="164" fontId="3" fillId="0" borderId="0" applyFont="0" applyFill="0" applyBorder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33" fillId="24" borderId="24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34" fillId="50" borderId="25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8" fillId="25" borderId="27" applyNumberFormat="0" applyFont="0" applyAlignment="0" applyProtection="0"/>
    <xf numFmtId="0" fontId="8" fillId="25" borderId="27" applyNumberFormat="0" applyFon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6" fillId="50" borderId="24" applyNumberFormat="0" applyAlignment="0" applyProtection="0"/>
    <xf numFmtId="0" fontId="37" fillId="0" borderId="28" applyNumberFormat="0" applyFill="0" applyAlignment="0" applyProtection="0"/>
    <xf numFmtId="0" fontId="37" fillId="0" borderId="28" applyNumberFormat="0" applyFill="0" applyAlignment="0" applyProtection="0"/>
    <xf numFmtId="0" fontId="37" fillId="0" borderId="26" applyNumberFormat="0" applyFill="0" applyAlignment="0" applyProtection="0"/>
    <xf numFmtId="0" fontId="37" fillId="0" borderId="26" applyNumberFormat="0" applyFill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59" fillId="25" borderId="27" applyNumberFormat="0" applyFon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11" fillId="0" borderId="0" applyNumberFormat="0" applyFont="0" applyFill="0" applyBorder="0" applyAlignment="0" applyProtection="0">
      <alignment vertical="top"/>
    </xf>
    <xf numFmtId="164" fontId="1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25" borderId="27" applyNumberFormat="0" applyFont="0" applyAlignment="0" applyProtection="0"/>
    <xf numFmtId="4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23" fillId="21" borderId="24" applyNumberFormat="0" applyAlignment="0" applyProtection="0"/>
    <xf numFmtId="164" fontId="3" fillId="0" borderId="0" applyFont="0" applyFill="0" applyBorder="0" applyAlignment="0" applyProtection="0"/>
    <xf numFmtId="0" fontId="33" fillId="8" borderId="24" applyNumberFormat="0" applyAlignment="0" applyProtection="0"/>
    <xf numFmtId="0" fontId="8" fillId="25" borderId="27" applyNumberFormat="0" applyFon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4" fillId="21" borderId="25" applyNumberFormat="0" applyAlignment="0" applyProtection="0"/>
    <xf numFmtId="0" fontId="23" fillId="21" borderId="24" applyNumberFormat="0" applyAlignment="0" applyProtection="0"/>
    <xf numFmtId="0" fontId="37" fillId="0" borderId="26" applyNumberFormat="0" applyFill="0" applyAlignment="0" applyProtection="0"/>
    <xf numFmtId="0" fontId="3" fillId="25" borderId="27" applyNumberFormat="0" applyFon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23" fillId="21" borderId="24" applyNumberFormat="0" applyAlignment="0" applyProtection="0"/>
    <xf numFmtId="164" fontId="3" fillId="0" borderId="0" applyFont="0" applyFill="0" applyBorder="0" applyAlignment="0" applyProtection="0"/>
    <xf numFmtId="0" fontId="33" fillId="8" borderId="24" applyNumberFormat="0" applyAlignment="0" applyProtection="0"/>
    <xf numFmtId="0" fontId="8" fillId="25" borderId="27" applyNumberFormat="0" applyFont="0" applyAlignment="0" applyProtection="0"/>
    <xf numFmtId="0" fontId="34" fillId="21" borderId="25" applyNumberFormat="0" applyAlignment="0" applyProtection="0"/>
    <xf numFmtId="0" fontId="37" fillId="0" borderId="26" applyNumberFormat="0" applyFill="0" applyAlignment="0" applyProtection="0"/>
    <xf numFmtId="164" fontId="3" fillId="0" borderId="0" applyFont="0" applyFill="0" applyBorder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33" fillId="24" borderId="24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34" fillId="50" borderId="25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8" fillId="25" borderId="27" applyNumberFormat="0" applyFont="0" applyAlignment="0" applyProtection="0"/>
    <xf numFmtId="0" fontId="8" fillId="25" borderId="27" applyNumberFormat="0" applyFon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6" fillId="50" borderId="24" applyNumberFormat="0" applyAlignment="0" applyProtection="0"/>
    <xf numFmtId="0" fontId="37" fillId="0" borderId="28" applyNumberFormat="0" applyFill="0" applyAlignment="0" applyProtection="0"/>
    <xf numFmtId="0" fontId="37" fillId="0" borderId="28" applyNumberFormat="0" applyFill="0" applyAlignment="0" applyProtection="0"/>
    <xf numFmtId="0" fontId="37" fillId="0" borderId="26" applyNumberFormat="0" applyFill="0" applyAlignment="0" applyProtection="0"/>
    <xf numFmtId="0" fontId="37" fillId="0" borderId="26" applyNumberFormat="0" applyFill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59" fillId="25" borderId="27" applyNumberFormat="0" applyFon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23" fillId="21" borderId="29" applyNumberForma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25" borderId="30" applyNumberFormat="0" applyFont="0" applyAlignment="0" applyProtection="0"/>
    <xf numFmtId="4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33" fillId="8" borderId="29" applyNumberFormat="0" applyAlignment="0" applyProtection="0"/>
    <xf numFmtId="0" fontId="34" fillId="21" borderId="31" applyNumberFormat="0" applyAlignment="0" applyProtection="0"/>
    <xf numFmtId="0" fontId="23" fillId="21" borderId="29" applyNumberFormat="0" applyAlignment="0" applyProtection="0"/>
    <xf numFmtId="0" fontId="37" fillId="0" borderId="32" applyNumberFormat="0" applyFill="0" applyAlignment="0" applyProtection="0"/>
    <xf numFmtId="0" fontId="3" fillId="25" borderId="30" applyNumberFormat="0" applyFont="0" applyAlignment="0" applyProtection="0"/>
    <xf numFmtId="0" fontId="23" fillId="21" borderId="29" applyNumberFormat="0" applyAlignment="0" applyProtection="0"/>
    <xf numFmtId="164" fontId="3" fillId="0" borderId="0" applyFont="0" applyFill="0" applyBorder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34" fillId="21" borderId="31" applyNumberFormat="0" applyAlignment="0" applyProtection="0"/>
    <xf numFmtId="0" fontId="37" fillId="0" borderId="32" applyNumberFormat="0" applyFill="0" applyAlignment="0" applyProtection="0"/>
    <xf numFmtId="164" fontId="3" fillId="0" borderId="0" applyFont="0" applyFill="0" applyBorder="0" applyAlignment="0" applyProtection="0"/>
    <xf numFmtId="0" fontId="33" fillId="8" borderId="29" applyNumberForma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3" fillId="8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33" fillId="24" borderId="29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34" fillId="50" borderId="31" applyNumberFormat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8" fillId="25" borderId="30" applyNumberFormat="0" applyFon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6" fillId="50" borderId="29" applyNumberFormat="0" applyAlignment="0" applyProtection="0"/>
    <xf numFmtId="0" fontId="37" fillId="0" borderId="33" applyNumberFormat="0" applyFill="0" applyAlignment="0" applyProtection="0"/>
    <xf numFmtId="0" fontId="37" fillId="0" borderId="33" applyNumberFormat="0" applyFill="0" applyAlignment="0" applyProtection="0"/>
    <xf numFmtId="0" fontId="37" fillId="0" borderId="32" applyNumberFormat="0" applyFill="0" applyAlignment="0" applyProtection="0"/>
    <xf numFmtId="0" fontId="37" fillId="0" borderId="32" applyNumberFormat="0" applyFill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59" fillId="25" borderId="30" applyNumberFormat="0" applyFont="0" applyAlignment="0" applyProtection="0"/>
    <xf numFmtId="0" fontId="33" fillId="8" borderId="29" applyNumberFormat="0" applyAlignment="0" applyProtection="0"/>
    <xf numFmtId="0" fontId="34" fillId="21" borderId="31" applyNumberFormat="0" applyAlignment="0" applyProtection="0"/>
    <xf numFmtId="0" fontId="23" fillId="21" borderId="29" applyNumberFormat="0" applyAlignment="0" applyProtection="0"/>
    <xf numFmtId="0" fontId="37" fillId="0" borderId="32" applyNumberFormat="0" applyFill="0" applyAlignment="0" applyProtection="0"/>
    <xf numFmtId="0" fontId="3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23" fillId="21" borderId="29" applyNumberFormat="0" applyAlignment="0" applyProtection="0"/>
    <xf numFmtId="164" fontId="3" fillId="0" borderId="0" applyFont="0" applyFill="0" applyBorder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34" fillId="21" borderId="31" applyNumberFormat="0" applyAlignment="0" applyProtection="0"/>
    <xf numFmtId="0" fontId="37" fillId="0" borderId="32" applyNumberFormat="0" applyFill="0" applyAlignment="0" applyProtection="0"/>
    <xf numFmtId="164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33" fillId="24" borderId="29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34" fillId="50" borderId="31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8" fillId="25" borderId="30" applyNumberFormat="0" applyFon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6" fillId="50" borderId="29" applyNumberFormat="0" applyAlignment="0" applyProtection="0"/>
    <xf numFmtId="0" fontId="37" fillId="0" borderId="33" applyNumberFormat="0" applyFill="0" applyAlignment="0" applyProtection="0"/>
    <xf numFmtId="0" fontId="37" fillId="0" borderId="33" applyNumberFormat="0" applyFill="0" applyAlignment="0" applyProtection="0"/>
    <xf numFmtId="0" fontId="37" fillId="0" borderId="32" applyNumberFormat="0" applyFill="0" applyAlignment="0" applyProtection="0"/>
    <xf numFmtId="0" fontId="37" fillId="0" borderId="32" applyNumberFormat="0" applyFill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59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4" fillId="21" borderId="31" applyNumberFormat="0" applyAlignment="0" applyProtection="0"/>
    <xf numFmtId="0" fontId="23" fillId="21" borderId="29" applyNumberFormat="0" applyAlignment="0" applyProtection="0"/>
    <xf numFmtId="0" fontId="37" fillId="0" borderId="32" applyNumberFormat="0" applyFill="0" applyAlignment="0" applyProtection="0"/>
    <xf numFmtId="0" fontId="3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23" fillId="21" borderId="29" applyNumberFormat="0" applyAlignment="0" applyProtection="0"/>
    <xf numFmtId="164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34" fillId="21" borderId="31" applyNumberFormat="0" applyAlignment="0" applyProtection="0"/>
    <xf numFmtId="0" fontId="37" fillId="0" borderId="32" applyNumberFormat="0" applyFill="0" applyAlignment="0" applyProtection="0"/>
    <xf numFmtId="164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33" fillId="24" borderId="29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34" fillId="50" borderId="31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8" fillId="25" borderId="30" applyNumberFormat="0" applyFon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6" fillId="50" borderId="29" applyNumberFormat="0" applyAlignment="0" applyProtection="0"/>
    <xf numFmtId="0" fontId="37" fillId="0" borderId="33" applyNumberFormat="0" applyFill="0" applyAlignment="0" applyProtection="0"/>
    <xf numFmtId="0" fontId="37" fillId="0" borderId="33" applyNumberFormat="0" applyFill="0" applyAlignment="0" applyProtection="0"/>
    <xf numFmtId="0" fontId="37" fillId="0" borderId="32" applyNumberFormat="0" applyFill="0" applyAlignment="0" applyProtection="0"/>
    <xf numFmtId="0" fontId="37" fillId="0" borderId="32" applyNumberFormat="0" applyFill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59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164" fontId="1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25" borderId="30" applyNumberFormat="0" applyFont="0" applyAlignment="0" applyProtection="0"/>
    <xf numFmtId="4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23" fillId="21" borderId="29" applyNumberFormat="0" applyAlignment="0" applyProtection="0"/>
    <xf numFmtId="164" fontId="3" fillId="0" borderId="0" applyFont="0" applyFill="0" applyBorder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4" fillId="21" borderId="31" applyNumberFormat="0" applyAlignment="0" applyProtection="0"/>
    <xf numFmtId="0" fontId="23" fillId="21" borderId="29" applyNumberFormat="0" applyAlignment="0" applyProtection="0"/>
    <xf numFmtId="0" fontId="37" fillId="0" borderId="32" applyNumberFormat="0" applyFill="0" applyAlignment="0" applyProtection="0"/>
    <xf numFmtId="0" fontId="3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23" fillId="21" borderId="29" applyNumberFormat="0" applyAlignment="0" applyProtection="0"/>
    <xf numFmtId="164" fontId="3" fillId="0" borderId="0" applyFont="0" applyFill="0" applyBorder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34" fillId="21" borderId="31" applyNumberFormat="0" applyAlignment="0" applyProtection="0"/>
    <xf numFmtId="0" fontId="37" fillId="0" borderId="32" applyNumberFormat="0" applyFill="0" applyAlignment="0" applyProtection="0"/>
    <xf numFmtId="164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33" fillId="24" borderId="29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34" fillId="50" borderId="31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8" fillId="25" borderId="30" applyNumberFormat="0" applyFon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6" fillId="50" borderId="29" applyNumberFormat="0" applyAlignment="0" applyProtection="0"/>
    <xf numFmtId="0" fontId="37" fillId="0" borderId="33" applyNumberFormat="0" applyFill="0" applyAlignment="0" applyProtection="0"/>
    <xf numFmtId="0" fontId="37" fillId="0" borderId="33" applyNumberFormat="0" applyFill="0" applyAlignment="0" applyProtection="0"/>
    <xf numFmtId="0" fontId="37" fillId="0" borderId="32" applyNumberFormat="0" applyFill="0" applyAlignment="0" applyProtection="0"/>
    <xf numFmtId="0" fontId="37" fillId="0" borderId="32" applyNumberFormat="0" applyFill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59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23" fillId="21" borderId="29" applyNumberForma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25" borderId="30" applyNumberFormat="0" applyFont="0" applyAlignment="0" applyProtection="0"/>
    <xf numFmtId="4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4" fillId="21" borderId="31" applyNumberFormat="0" applyAlignment="0" applyProtection="0"/>
    <xf numFmtId="0" fontId="23" fillId="21" borderId="29" applyNumberFormat="0" applyAlignment="0" applyProtection="0"/>
    <xf numFmtId="0" fontId="37" fillId="0" borderId="32" applyNumberFormat="0" applyFill="0" applyAlignment="0" applyProtection="0"/>
    <xf numFmtId="0" fontId="3" fillId="25" borderId="30" applyNumberFormat="0" applyFont="0" applyAlignment="0" applyProtection="0"/>
    <xf numFmtId="0" fontId="23" fillId="21" borderId="29" applyNumberFormat="0" applyAlignment="0" applyProtection="0"/>
    <xf numFmtId="164" fontId="3" fillId="0" borderId="0" applyFont="0" applyFill="0" applyBorder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34" fillId="21" borderId="31" applyNumberFormat="0" applyAlignment="0" applyProtection="0"/>
    <xf numFmtId="0" fontId="37" fillId="0" borderId="32" applyNumberFormat="0" applyFill="0" applyAlignment="0" applyProtection="0"/>
    <xf numFmtId="164" fontId="3" fillId="0" borderId="0" applyFont="0" applyFill="0" applyBorder="0" applyAlignment="0" applyProtection="0"/>
    <xf numFmtId="0" fontId="33" fillId="8" borderId="29" applyNumberForma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33" fillId="24" borderId="29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34" fillId="50" borderId="31" applyNumberFormat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8" fillId="25" borderId="30" applyNumberFormat="0" applyFon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6" fillId="50" borderId="29" applyNumberFormat="0" applyAlignment="0" applyProtection="0"/>
    <xf numFmtId="0" fontId="33" fillId="8" borderId="29" applyNumberFormat="0" applyAlignment="0" applyProtection="0"/>
    <xf numFmtId="0" fontId="37" fillId="0" borderId="33" applyNumberFormat="0" applyFill="0" applyAlignment="0" applyProtection="0"/>
    <xf numFmtId="0" fontId="37" fillId="0" borderId="33" applyNumberFormat="0" applyFill="0" applyAlignment="0" applyProtection="0"/>
    <xf numFmtId="0" fontId="37" fillId="0" borderId="32" applyNumberFormat="0" applyFill="0" applyAlignment="0" applyProtection="0"/>
    <xf numFmtId="0" fontId="37" fillId="0" borderId="32" applyNumberFormat="0" applyFill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59" fillId="25" borderId="30" applyNumberFormat="0" applyFont="0" applyAlignment="0" applyProtection="0"/>
    <xf numFmtId="0" fontId="33" fillId="8" borderId="29" applyNumberFormat="0" applyAlignment="0" applyProtection="0"/>
    <xf numFmtId="0" fontId="34" fillId="21" borderId="31" applyNumberFormat="0" applyAlignment="0" applyProtection="0"/>
    <xf numFmtId="0" fontId="23" fillId="21" borderId="29" applyNumberFormat="0" applyAlignment="0" applyProtection="0"/>
    <xf numFmtId="0" fontId="37" fillId="0" borderId="32" applyNumberFormat="0" applyFill="0" applyAlignment="0" applyProtection="0"/>
    <xf numFmtId="0" fontId="3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23" fillId="21" borderId="29" applyNumberFormat="0" applyAlignment="0" applyProtection="0"/>
    <xf numFmtId="164" fontId="3" fillId="0" borderId="0" applyFont="0" applyFill="0" applyBorder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34" fillId="21" borderId="31" applyNumberFormat="0" applyAlignment="0" applyProtection="0"/>
    <xf numFmtId="0" fontId="37" fillId="0" borderId="32" applyNumberFormat="0" applyFill="0" applyAlignment="0" applyProtection="0"/>
    <xf numFmtId="164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33" fillId="24" borderId="29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34" fillId="50" borderId="31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8" fillId="25" borderId="30" applyNumberFormat="0" applyFon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6" fillId="50" borderId="29" applyNumberFormat="0" applyAlignment="0" applyProtection="0"/>
    <xf numFmtId="0" fontId="37" fillId="0" borderId="33" applyNumberFormat="0" applyFill="0" applyAlignment="0" applyProtection="0"/>
    <xf numFmtId="0" fontId="37" fillId="0" borderId="33" applyNumberFormat="0" applyFill="0" applyAlignment="0" applyProtection="0"/>
    <xf numFmtId="0" fontId="37" fillId="0" borderId="32" applyNumberFormat="0" applyFill="0" applyAlignment="0" applyProtection="0"/>
    <xf numFmtId="0" fontId="37" fillId="0" borderId="32" applyNumberFormat="0" applyFill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59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4" fillId="21" borderId="31" applyNumberFormat="0" applyAlignment="0" applyProtection="0"/>
    <xf numFmtId="0" fontId="23" fillId="21" borderId="29" applyNumberFormat="0" applyAlignment="0" applyProtection="0"/>
    <xf numFmtId="0" fontId="37" fillId="0" borderId="32" applyNumberFormat="0" applyFill="0" applyAlignment="0" applyProtection="0"/>
    <xf numFmtId="0" fontId="3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23" fillId="21" borderId="29" applyNumberFormat="0" applyAlignment="0" applyProtection="0"/>
    <xf numFmtId="164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34" fillId="21" borderId="31" applyNumberFormat="0" applyAlignment="0" applyProtection="0"/>
    <xf numFmtId="0" fontId="37" fillId="0" borderId="32" applyNumberFormat="0" applyFill="0" applyAlignment="0" applyProtection="0"/>
    <xf numFmtId="164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33" fillId="24" borderId="29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34" fillId="50" borderId="31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8" fillId="25" borderId="30" applyNumberFormat="0" applyFon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6" fillId="50" borderId="29" applyNumberFormat="0" applyAlignment="0" applyProtection="0"/>
    <xf numFmtId="0" fontId="37" fillId="0" borderId="33" applyNumberFormat="0" applyFill="0" applyAlignment="0" applyProtection="0"/>
    <xf numFmtId="0" fontId="37" fillId="0" borderId="33" applyNumberFormat="0" applyFill="0" applyAlignment="0" applyProtection="0"/>
    <xf numFmtId="0" fontId="37" fillId="0" borderId="32" applyNumberFormat="0" applyFill="0" applyAlignment="0" applyProtection="0"/>
    <xf numFmtId="0" fontId="37" fillId="0" borderId="32" applyNumberFormat="0" applyFill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59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164" fontId="1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25" borderId="30" applyNumberFormat="0" applyFont="0" applyAlignment="0" applyProtection="0"/>
    <xf numFmtId="4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23" fillId="21" borderId="29" applyNumberFormat="0" applyAlignment="0" applyProtection="0"/>
    <xf numFmtId="164" fontId="3" fillId="0" borderId="0" applyFont="0" applyFill="0" applyBorder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4" fillId="21" borderId="31" applyNumberFormat="0" applyAlignment="0" applyProtection="0"/>
    <xf numFmtId="0" fontId="23" fillId="21" borderId="29" applyNumberFormat="0" applyAlignment="0" applyProtection="0"/>
    <xf numFmtId="0" fontId="37" fillId="0" borderId="32" applyNumberFormat="0" applyFill="0" applyAlignment="0" applyProtection="0"/>
    <xf numFmtId="0" fontId="3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23" fillId="21" borderId="29" applyNumberFormat="0" applyAlignment="0" applyProtection="0"/>
    <xf numFmtId="164" fontId="3" fillId="0" borderId="0" applyFont="0" applyFill="0" applyBorder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34" fillId="21" borderId="31" applyNumberFormat="0" applyAlignment="0" applyProtection="0"/>
    <xf numFmtId="0" fontId="37" fillId="0" borderId="32" applyNumberFormat="0" applyFill="0" applyAlignment="0" applyProtection="0"/>
    <xf numFmtId="164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33" fillId="24" borderId="29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34" fillId="50" borderId="31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8" fillId="25" borderId="30" applyNumberFormat="0" applyFon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6" fillId="50" borderId="29" applyNumberFormat="0" applyAlignment="0" applyProtection="0"/>
    <xf numFmtId="0" fontId="37" fillId="0" borderId="33" applyNumberFormat="0" applyFill="0" applyAlignment="0" applyProtection="0"/>
    <xf numFmtId="0" fontId="37" fillId="0" borderId="33" applyNumberFormat="0" applyFill="0" applyAlignment="0" applyProtection="0"/>
    <xf numFmtId="0" fontId="37" fillId="0" borderId="32" applyNumberFormat="0" applyFill="0" applyAlignment="0" applyProtection="0"/>
    <xf numFmtId="0" fontId="37" fillId="0" borderId="32" applyNumberFormat="0" applyFill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59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02">
    <xf numFmtId="0" fontId="0" fillId="0" borderId="0" xfId="0"/>
    <xf numFmtId="0" fontId="5" fillId="0" borderId="0" xfId="1" applyFont="1"/>
    <xf numFmtId="0" fontId="7" fillId="0" borderId="0" xfId="1" applyFont="1"/>
    <xf numFmtId="0" fontId="5" fillId="0" borderId="0" xfId="7" applyFont="1"/>
    <xf numFmtId="0" fontId="5" fillId="0" borderId="0" xfId="1" applyFont="1" applyAlignment="1">
      <alignment horizontal="center" vertical="center" wrapText="1"/>
    </xf>
    <xf numFmtId="49" fontId="5" fillId="0" borderId="0" xfId="1" applyNumberFormat="1" applyFont="1" applyAlignment="1">
      <alignment vertical="center" wrapText="1"/>
    </xf>
    <xf numFmtId="4" fontId="5" fillId="0" borderId="0" xfId="1" applyNumberFormat="1" applyFont="1" applyAlignment="1">
      <alignment horizontal="center" vertical="center" wrapText="1"/>
    </xf>
    <xf numFmtId="0" fontId="7" fillId="2" borderId="1" xfId="3" applyFont="1" applyFill="1" applyBorder="1" applyAlignment="1">
      <alignment horizontal="center" vertical="center" wrapText="1"/>
    </xf>
    <xf numFmtId="49" fontId="7" fillId="2" borderId="1" xfId="3" applyNumberFormat="1" applyFont="1" applyFill="1" applyBorder="1" applyAlignment="1">
      <alignment horizontal="left" vertical="center" wrapText="1"/>
    </xf>
    <xf numFmtId="4" fontId="7" fillId="2" borderId="1" xfId="3" applyNumberFormat="1" applyFont="1" applyFill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center" wrapText="1"/>
    </xf>
    <xf numFmtId="4" fontId="5" fillId="0" borderId="1" xfId="1" quotePrefix="1" applyNumberFormat="1" applyFont="1" applyBorder="1" applyAlignment="1">
      <alignment horizontal="left" vertical="center" wrapText="1"/>
    </xf>
    <xf numFmtId="4" fontId="5" fillId="0" borderId="1" xfId="4" applyNumberFormat="1" applyFont="1" applyBorder="1" applyAlignment="1">
      <alignment horizontal="center" vertical="center" wrapText="1"/>
    </xf>
    <xf numFmtId="49" fontId="5" fillId="0" borderId="1" xfId="7" quotePrefix="1" applyNumberFormat="1" applyFont="1" applyBorder="1" applyAlignment="1">
      <alignment vertical="center" wrapText="1"/>
    </xf>
    <xf numFmtId="0" fontId="5" fillId="0" borderId="1" xfId="1" applyFont="1" applyBorder="1" applyAlignment="1">
      <alignment horizontal="center" vertical="center" wrapText="1"/>
    </xf>
    <xf numFmtId="4" fontId="5" fillId="0" borderId="1" xfId="1" applyNumberFormat="1" applyFont="1" applyBorder="1" applyAlignment="1">
      <alignment horizontal="center" vertical="center" wrapText="1"/>
    </xf>
    <xf numFmtId="4" fontId="5" fillId="27" borderId="1" xfId="3" applyNumberFormat="1" applyFont="1" applyFill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 wrapText="1"/>
    </xf>
    <xf numFmtId="49" fontId="5" fillId="0" borderId="1" xfId="4" quotePrefix="1" applyNumberFormat="1" applyFont="1" applyBorder="1" applyAlignment="1">
      <alignment horizontal="left" vertical="center" wrapText="1"/>
    </xf>
    <xf numFmtId="49" fontId="5" fillId="0" borderId="1" xfId="6" applyNumberFormat="1" applyFont="1" applyBorder="1" applyAlignment="1" applyProtection="1">
      <alignment horizontal="left" vertical="center" wrapText="1"/>
      <protection hidden="1"/>
    </xf>
    <xf numFmtId="4" fontId="5" fillId="0" borderId="1" xfId="0" applyNumberFormat="1" applyFont="1" applyBorder="1" applyAlignment="1">
      <alignment horizontal="center" vertical="center"/>
    </xf>
    <xf numFmtId="0" fontId="3" fillId="0" borderId="0" xfId="1204"/>
    <xf numFmtId="4" fontId="3" fillId="0" borderId="0" xfId="1204" applyNumberFormat="1"/>
    <xf numFmtId="0" fontId="29" fillId="0" borderId="0" xfId="1204" applyFont="1"/>
    <xf numFmtId="4" fontId="29" fillId="0" borderId="0" xfId="1204" applyNumberFormat="1" applyFont="1"/>
    <xf numFmtId="0" fontId="5" fillId="0" borderId="1" xfId="1204" applyFont="1" applyBorder="1" applyAlignment="1">
      <alignment horizontal="left" vertical="center" wrapText="1"/>
    </xf>
    <xf numFmtId="0" fontId="5" fillId="0" borderId="0" xfId="1200" applyFont="1"/>
    <xf numFmtId="0" fontId="5" fillId="0" borderId="1" xfId="0" applyFont="1" applyBorder="1" applyAlignment="1" applyProtection="1">
      <alignment horizontal="left" vertical="center" wrapText="1"/>
      <protection hidden="1"/>
    </xf>
    <xf numFmtId="0" fontId="5" fillId="0" borderId="0" xfId="1204" applyFont="1" applyAlignment="1">
      <alignment horizontal="center" vertical="center" wrapText="1"/>
    </xf>
    <xf numFmtId="0" fontId="31" fillId="0" borderId="0" xfId="1" applyFont="1"/>
    <xf numFmtId="4" fontId="5" fillId="0" borderId="1" xfId="1" applyNumberFormat="1" applyFont="1" applyBorder="1" applyAlignment="1">
      <alignment horizontal="left" vertical="center" wrapText="1"/>
    </xf>
    <xf numFmtId="4" fontId="5" fillId="27" borderId="1" xfId="5" applyNumberFormat="1" applyFont="1" applyFill="1" applyBorder="1" applyAlignment="1">
      <alignment horizontal="center" vertical="center" wrapText="1"/>
    </xf>
    <xf numFmtId="4" fontId="5" fillId="27" borderId="1" xfId="0" applyNumberFormat="1" applyFont="1" applyFill="1" applyBorder="1" applyAlignment="1">
      <alignment horizontal="center" vertical="center"/>
    </xf>
    <xf numFmtId="0" fontId="7" fillId="0" borderId="1" xfId="5" applyFont="1" applyBorder="1" applyAlignment="1">
      <alignment horizontal="center" vertical="center" wrapText="1"/>
    </xf>
    <xf numFmtId="4" fontId="5" fillId="0" borderId="1" xfId="1149" applyNumberFormat="1" applyFont="1" applyBorder="1" applyAlignment="1">
      <alignment horizontal="center" vertical="center" wrapText="1"/>
    </xf>
    <xf numFmtId="0" fontId="5" fillId="0" borderId="1" xfId="1149" applyFont="1" applyBorder="1" applyAlignment="1">
      <alignment horizontal="center" vertical="center" wrapText="1"/>
    </xf>
    <xf numFmtId="49" fontId="5" fillId="27" borderId="1" xfId="1149" applyNumberFormat="1" applyFont="1" applyFill="1" applyBorder="1" applyAlignment="1">
      <alignment vertical="center" wrapText="1"/>
    </xf>
    <xf numFmtId="0" fontId="5" fillId="27" borderId="1" xfId="1149" applyFont="1" applyFill="1" applyBorder="1" applyAlignment="1">
      <alignment horizontal="center" vertical="center" wrapText="1"/>
    </xf>
    <xf numFmtId="49" fontId="5" fillId="0" borderId="1" xfId="1149" applyNumberFormat="1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3" applyFont="1" applyBorder="1" applyAlignment="1">
      <alignment horizontal="center" vertical="center" wrapText="1"/>
    </xf>
    <xf numFmtId="0" fontId="5" fillId="0" borderId="1" xfId="7" applyFont="1" applyBorder="1" applyAlignment="1">
      <alignment horizontal="center" vertical="center" wrapText="1"/>
    </xf>
    <xf numFmtId="4" fontId="5" fillId="27" borderId="1" xfId="7" applyNumberFormat="1" applyFont="1" applyFill="1" applyBorder="1" applyAlignment="1">
      <alignment horizontal="center" vertical="center" wrapText="1"/>
    </xf>
    <xf numFmtId="4" fontId="5" fillId="0" borderId="1" xfId="3" applyNumberFormat="1" applyFont="1" applyBorder="1" applyAlignment="1">
      <alignment horizontal="center" vertical="center" wrapText="1"/>
    </xf>
    <xf numFmtId="49" fontId="5" fillId="0" borderId="1" xfId="5" quotePrefix="1" applyNumberFormat="1" applyFont="1" applyBorder="1" applyAlignment="1">
      <alignment vertical="center" wrapText="1"/>
    </xf>
    <xf numFmtId="0" fontId="5" fillId="0" borderId="0" xfId="1" applyFont="1" applyAlignment="1">
      <alignment vertical="center"/>
    </xf>
    <xf numFmtId="4" fontId="7" fillId="26" borderId="1" xfId="5" applyNumberFormat="1" applyFont="1" applyFill="1" applyBorder="1" applyAlignment="1">
      <alignment horizontal="center" vertical="center"/>
    </xf>
    <xf numFmtId="0" fontId="7" fillId="26" borderId="1" xfId="5" applyFont="1" applyFill="1" applyBorder="1" applyAlignment="1">
      <alignment horizontal="center" vertical="center" wrapText="1"/>
    </xf>
    <xf numFmtId="49" fontId="7" fillId="26" borderId="1" xfId="5" applyNumberFormat="1" applyFont="1" applyFill="1" applyBorder="1" applyAlignment="1">
      <alignment horizontal="left" vertical="center" wrapText="1"/>
    </xf>
    <xf numFmtId="0" fontId="3" fillId="0" borderId="0" xfId="221"/>
    <xf numFmtId="4" fontId="5" fillId="0" borderId="0" xfId="221" applyNumberFormat="1" applyFont="1" applyAlignment="1">
      <alignment horizontal="center" vertical="center" wrapText="1"/>
    </xf>
    <xf numFmtId="0" fontId="5" fillId="0" borderId="0" xfId="221" applyFont="1" applyAlignment="1">
      <alignment horizontal="center" vertical="center" wrapText="1"/>
    </xf>
    <xf numFmtId="49" fontId="5" fillId="0" borderId="0" xfId="221" applyNumberFormat="1" applyFont="1" applyAlignment="1">
      <alignment vertical="center" wrapText="1"/>
    </xf>
    <xf numFmtId="0" fontId="5" fillId="0" borderId="1" xfId="22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0" xfId="1200" applyNumberFormat="1" applyFont="1"/>
    <xf numFmtId="171" fontId="3" fillId="0" borderId="0" xfId="1204" applyNumberFormat="1"/>
    <xf numFmtId="4" fontId="5" fillId="0" borderId="0" xfId="1" applyNumberFormat="1" applyFont="1"/>
    <xf numFmtId="49" fontId="5" fillId="0" borderId="1" xfId="6" applyNumberFormat="1" applyFont="1" applyBorder="1" applyAlignment="1" applyProtection="1">
      <alignment horizontal="center" vertical="center" wrapText="1"/>
      <protection hidden="1"/>
    </xf>
    <xf numFmtId="4" fontId="5" fillId="0" borderId="0" xfId="0" applyNumberFormat="1" applyFont="1"/>
    <xf numFmtId="49" fontId="5" fillId="0" borderId="1" xfId="6" quotePrefix="1" applyNumberFormat="1" applyFont="1" applyBorder="1" applyAlignment="1" applyProtection="1">
      <alignment horizontal="left" vertical="center" wrapText="1"/>
      <protection hidden="1"/>
    </xf>
    <xf numFmtId="49" fontId="5" fillId="0" borderId="1" xfId="5" applyNumberFormat="1" applyFont="1" applyBorder="1" applyAlignment="1">
      <alignment horizontal="left" vertical="center" wrapText="1"/>
    </xf>
    <xf numFmtId="0" fontId="5" fillId="0" borderId="0" xfId="0" applyFont="1"/>
    <xf numFmtId="49" fontId="5" fillId="0" borderId="1" xfId="5" quotePrefix="1" applyNumberFormat="1" applyFont="1" applyBorder="1" applyAlignment="1">
      <alignment horizontal="left" vertical="center" wrapText="1"/>
    </xf>
    <xf numFmtId="4" fontId="5" fillId="0" borderId="1" xfId="5" applyNumberFormat="1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172" fontId="5" fillId="0" borderId="0" xfId="1" applyNumberFormat="1" applyFont="1"/>
    <xf numFmtId="9" fontId="5" fillId="0" borderId="0" xfId="3105" applyFont="1" applyFill="1"/>
    <xf numFmtId="44" fontId="5" fillId="0" borderId="1" xfId="5" applyNumberFormat="1" applyFont="1" applyBorder="1" applyAlignment="1">
      <alignment horizontal="center" vertical="center" wrapText="1"/>
    </xf>
    <xf numFmtId="44" fontId="5" fillId="0" borderId="1" xfId="1" applyNumberFormat="1" applyFont="1" applyBorder="1" applyAlignment="1">
      <alignment vertical="center"/>
    </xf>
    <xf numFmtId="44" fontId="5" fillId="0" borderId="1" xfId="0" applyNumberFormat="1" applyFont="1" applyBorder="1" applyAlignment="1">
      <alignment vertical="center"/>
    </xf>
    <xf numFmtId="0" fontId="5" fillId="56" borderId="1" xfId="3" applyFont="1" applyFill="1" applyBorder="1" applyAlignment="1">
      <alignment horizontal="center" vertical="center" wrapText="1"/>
    </xf>
    <xf numFmtId="0" fontId="7" fillId="56" borderId="1" xfId="5" applyFont="1" applyFill="1" applyBorder="1" applyAlignment="1">
      <alignment horizontal="center" vertical="center" wrapText="1"/>
    </xf>
    <xf numFmtId="49" fontId="7" fillId="56" borderId="1" xfId="5" applyNumberFormat="1" applyFont="1" applyFill="1" applyBorder="1" applyAlignment="1">
      <alignment horizontal="left" vertical="center" wrapText="1"/>
    </xf>
    <xf numFmtId="4" fontId="7" fillId="56" borderId="1" xfId="5" applyNumberFormat="1" applyFont="1" applyFill="1" applyBorder="1" applyAlignment="1">
      <alignment horizontal="center" vertical="center" wrapText="1"/>
    </xf>
    <xf numFmtId="44" fontId="7" fillId="56" borderId="1" xfId="5" applyNumberFormat="1" applyFont="1" applyFill="1" applyBorder="1" applyAlignment="1">
      <alignment horizontal="center" vertical="center" wrapText="1"/>
    </xf>
    <xf numFmtId="0" fontId="5" fillId="56" borderId="1" xfId="5" applyFont="1" applyFill="1" applyBorder="1" applyAlignment="1">
      <alignment horizontal="center" vertical="center" wrapText="1"/>
    </xf>
    <xf numFmtId="49" fontId="5" fillId="56" borderId="1" xfId="5" applyNumberFormat="1" applyFont="1" applyFill="1" applyBorder="1" applyAlignment="1">
      <alignment horizontal="left" vertical="center" wrapText="1"/>
    </xf>
    <xf numFmtId="4" fontId="5" fillId="56" borderId="1" xfId="5" applyNumberFormat="1" applyFont="1" applyFill="1" applyBorder="1" applyAlignment="1">
      <alignment horizontal="center" vertical="center" wrapText="1"/>
    </xf>
    <xf numFmtId="44" fontId="5" fillId="56" borderId="1" xfId="5" applyNumberFormat="1" applyFont="1" applyFill="1" applyBorder="1" applyAlignment="1">
      <alignment horizontal="center" vertical="center" wrapText="1"/>
    </xf>
    <xf numFmtId="44" fontId="5" fillId="0" borderId="1" xfId="7" applyNumberFormat="1" applyFont="1" applyBorder="1" applyAlignment="1">
      <alignment vertical="center"/>
    </xf>
    <xf numFmtId="173" fontId="7" fillId="0" borderId="1" xfId="221" applyNumberFormat="1" applyFont="1" applyBorder="1" applyAlignment="1">
      <alignment vertical="center"/>
    </xf>
    <xf numFmtId="44" fontId="5" fillId="0" borderId="1" xfId="3106" applyFont="1" applyFill="1" applyBorder="1" applyAlignment="1">
      <alignment horizontal="center" vertical="center" wrapText="1"/>
    </xf>
    <xf numFmtId="44" fontId="5" fillId="0" borderId="1" xfId="3106" applyFont="1" applyBorder="1" applyAlignment="1">
      <alignment horizontal="center" vertical="center"/>
    </xf>
    <xf numFmtId="44" fontId="5" fillId="0" borderId="1" xfId="3106" applyFont="1" applyFill="1" applyBorder="1" applyAlignment="1">
      <alignment horizontal="center" vertical="center"/>
    </xf>
    <xf numFmtId="44" fontId="7" fillId="0" borderId="1" xfId="3106" applyFont="1" applyFill="1" applyBorder="1" applyAlignment="1">
      <alignment horizontal="center" vertical="center" wrapText="1"/>
    </xf>
    <xf numFmtId="0" fontId="5" fillId="0" borderId="1" xfId="1204" applyFont="1" applyBorder="1" applyAlignment="1">
      <alignment horizontal="center" vertical="center" wrapText="1"/>
    </xf>
    <xf numFmtId="3" fontId="64" fillId="55" borderId="1" xfId="1178" applyNumberFormat="1" applyFont="1" applyFill="1" applyBorder="1" applyAlignment="1">
      <alignment horizontal="center" vertical="center"/>
    </xf>
    <xf numFmtId="3" fontId="65" fillId="55" borderId="1" xfId="1178" applyNumberFormat="1" applyFont="1" applyFill="1" applyBorder="1" applyAlignment="1">
      <alignment horizontal="center" vertical="center" wrapText="1"/>
    </xf>
    <xf numFmtId="3" fontId="66" fillId="0" borderId="1" xfId="1178" applyNumberFormat="1" applyFont="1" applyBorder="1" applyAlignment="1">
      <alignment horizontal="center" vertical="center"/>
    </xf>
    <xf numFmtId="4" fontId="66" fillId="0" borderId="1" xfId="1178" applyNumberFormat="1" applyFont="1" applyBorder="1" applyAlignment="1">
      <alignment horizontal="left" vertical="center" wrapText="1"/>
    </xf>
    <xf numFmtId="0" fontId="67" fillId="55" borderId="1" xfId="1178" applyFont="1" applyFill="1" applyBorder="1" applyAlignment="1">
      <alignment horizontal="center" vertical="center"/>
    </xf>
    <xf numFmtId="0" fontId="4" fillId="55" borderId="1" xfId="1178" applyFont="1" applyFill="1" applyBorder="1" applyAlignment="1">
      <alignment horizontal="center" vertical="center"/>
    </xf>
    <xf numFmtId="44" fontId="65" fillId="0" borderId="1" xfId="1178" applyNumberFormat="1" applyFont="1" applyBorder="1" applyAlignment="1">
      <alignment horizontal="center" vertical="center" wrapText="1"/>
    </xf>
    <xf numFmtId="44" fontId="65" fillId="26" borderId="1" xfId="1178" applyNumberFormat="1" applyFont="1" applyFill="1" applyBorder="1" applyAlignment="1">
      <alignment horizontal="center" vertical="center" wrapText="1"/>
    </xf>
    <xf numFmtId="44" fontId="4" fillId="26" borderId="1" xfId="1178" applyNumberFormat="1" applyFont="1" applyFill="1" applyBorder="1" applyAlignment="1">
      <alignment horizontal="center" vertical="center"/>
    </xf>
    <xf numFmtId="0" fontId="5" fillId="0" borderId="1" xfId="221" applyFont="1" applyBorder="1" applyAlignment="1">
      <alignment vertical="center"/>
    </xf>
    <xf numFmtId="44" fontId="5" fillId="0" borderId="1" xfId="3106" applyFont="1" applyBorder="1" applyAlignment="1">
      <alignment horizontal="center" vertical="center" wrapText="1"/>
    </xf>
    <xf numFmtId="4" fontId="5" fillId="56" borderId="1" xfId="5" applyNumberFormat="1" applyFont="1" applyFill="1" applyBorder="1" applyAlignment="1">
      <alignment horizontal="center" vertical="center"/>
    </xf>
    <xf numFmtId="0" fontId="61" fillId="0" borderId="1" xfId="5" applyFont="1" applyBorder="1" applyAlignment="1">
      <alignment horizontal="center" vertical="center" wrapText="1"/>
    </xf>
    <xf numFmtId="44" fontId="5" fillId="56" borderId="1" xfId="3106" applyFont="1" applyFill="1" applyBorder="1" applyAlignment="1">
      <alignment horizontal="center" vertical="center"/>
    </xf>
    <xf numFmtId="44" fontId="5" fillId="56" borderId="1" xfId="3106" applyFont="1" applyFill="1" applyBorder="1" applyAlignment="1">
      <alignment horizontal="center" vertical="center" wrapText="1"/>
    </xf>
    <xf numFmtId="49" fontId="5" fillId="56" borderId="1" xfId="5" quotePrefix="1" applyNumberFormat="1" applyFont="1" applyFill="1" applyBorder="1" applyAlignment="1">
      <alignment horizontal="left" vertical="center" wrapText="1"/>
    </xf>
    <xf numFmtId="0" fontId="7" fillId="56" borderId="1" xfId="3" applyFont="1" applyFill="1" applyBorder="1" applyAlignment="1">
      <alignment horizontal="center" vertical="center" wrapText="1"/>
    </xf>
    <xf numFmtId="0" fontId="5" fillId="56" borderId="1" xfId="0" applyFont="1" applyFill="1" applyBorder="1" applyAlignment="1">
      <alignment horizontal="left" vertical="center" wrapText="1"/>
    </xf>
    <xf numFmtId="0" fontId="5" fillId="56" borderId="1" xfId="0" applyFont="1" applyFill="1" applyBorder="1" applyAlignment="1">
      <alignment horizontal="center" vertical="center" wrapText="1"/>
    </xf>
    <xf numFmtId="44" fontId="5" fillId="0" borderId="1" xfId="3106" applyFont="1" applyBorder="1" applyAlignment="1">
      <alignment vertical="center"/>
    </xf>
    <xf numFmtId="44" fontId="5" fillId="27" borderId="1" xfId="3106" applyFont="1" applyFill="1" applyBorder="1" applyAlignment="1">
      <alignment horizontal="center" vertical="center" wrapText="1"/>
    </xf>
    <xf numFmtId="44" fontId="5" fillId="56" borderId="1" xfId="3106" applyFont="1" applyFill="1" applyBorder="1" applyAlignment="1">
      <alignment vertical="center"/>
    </xf>
    <xf numFmtId="2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44" fontId="5" fillId="0" borderId="1" xfId="148" applyFont="1" applyBorder="1" applyAlignment="1">
      <alignment horizontal="center" vertical="center"/>
    </xf>
    <xf numFmtId="173" fontId="68" fillId="0" borderId="1" xfId="0" applyNumberFormat="1" applyFont="1" applyBorder="1" applyAlignment="1">
      <alignment horizontal="center" vertical="center"/>
    </xf>
    <xf numFmtId="44" fontId="3" fillId="0" borderId="0" xfId="3106" applyFont="1" applyFill="1"/>
    <xf numFmtId="0" fontId="5" fillId="55" borderId="1" xfId="1204" applyFont="1" applyFill="1" applyBorder="1" applyAlignment="1">
      <alignment horizontal="center" vertical="center" wrapText="1"/>
    </xf>
    <xf numFmtId="171" fontId="5" fillId="55" borderId="1" xfId="1204" applyNumberFormat="1" applyFont="1" applyFill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7" fillId="0" borderId="1" xfId="221" applyFont="1" applyBorder="1" applyAlignment="1">
      <alignment horizontal="center" vertical="center" wrapText="1"/>
    </xf>
    <xf numFmtId="4" fontId="7" fillId="0" borderId="1" xfId="221" applyNumberFormat="1" applyFont="1" applyBorder="1" applyAlignment="1">
      <alignment horizontal="center" vertical="center" wrapText="1"/>
    </xf>
    <xf numFmtId="0" fontId="7" fillId="2" borderId="1" xfId="221" applyFont="1" applyFill="1" applyBorder="1" applyAlignment="1">
      <alignment horizontal="center" vertical="center" wrapText="1"/>
    </xf>
    <xf numFmtId="49" fontId="7" fillId="2" borderId="1" xfId="221" applyNumberFormat="1" applyFont="1" applyFill="1" applyBorder="1" applyAlignment="1">
      <alignment horizontal="left" vertical="center" wrapText="1"/>
    </xf>
    <xf numFmtId="0" fontId="7" fillId="2" borderId="1" xfId="221" applyFont="1" applyFill="1" applyBorder="1" applyAlignment="1">
      <alignment horizontal="center" vertical="center"/>
    </xf>
    <xf numFmtId="4" fontId="7" fillId="2" borderId="1" xfId="221" applyNumberFormat="1" applyFont="1" applyFill="1" applyBorder="1" applyAlignment="1">
      <alignment horizontal="center" vertical="center"/>
    </xf>
    <xf numFmtId="4" fontId="7" fillId="2" borderId="1" xfId="221" applyNumberFormat="1" applyFont="1" applyFill="1" applyBorder="1" applyAlignment="1">
      <alignment horizontal="center" vertical="center" shrinkToFit="1"/>
    </xf>
    <xf numFmtId="49" fontId="5" fillId="0" borderId="1" xfId="221" applyNumberFormat="1" applyFont="1" applyBorder="1" applyAlignment="1">
      <alignment horizontal="left" vertical="center" wrapText="1"/>
    </xf>
    <xf numFmtId="4" fontId="5" fillId="0" borderId="1" xfId="1149" applyNumberFormat="1" applyFont="1" applyBorder="1" applyAlignment="1">
      <alignment horizontal="center" vertical="center" shrinkToFit="1"/>
    </xf>
    <xf numFmtId="4" fontId="5" fillId="0" borderId="1" xfId="221" applyNumberFormat="1" applyFont="1" applyBorder="1" applyAlignment="1">
      <alignment horizontal="center" vertical="center" wrapText="1"/>
    </xf>
    <xf numFmtId="4" fontId="7" fillId="0" borderId="1" xfId="221" applyNumberFormat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4" fontId="7" fillId="0" borderId="1" xfId="1" applyNumberFormat="1" applyFont="1" applyBorder="1" applyAlignment="1">
      <alignment horizontal="center" vertical="center" wrapText="1"/>
    </xf>
    <xf numFmtId="0" fontId="7" fillId="26" borderId="1" xfId="3" applyFont="1" applyFill="1" applyBorder="1" applyAlignment="1">
      <alignment horizontal="center" vertical="center" wrapText="1"/>
    </xf>
    <xf numFmtId="173" fontId="7" fillId="0" borderId="1" xfId="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5" fillId="27" borderId="1" xfId="1149" applyNumberFormat="1" applyFont="1" applyFill="1" applyBorder="1" applyAlignment="1">
      <alignment horizontal="center" vertical="center" wrapText="1"/>
    </xf>
    <xf numFmtId="44" fontId="7" fillId="56" borderId="1" xfId="3106" applyFont="1" applyFill="1" applyBorder="1" applyAlignment="1">
      <alignment horizontal="center" vertical="center" wrapText="1"/>
    </xf>
    <xf numFmtId="173" fontId="5" fillId="0" borderId="1" xfId="1204" applyNumberFormat="1" applyFont="1" applyBorder="1" applyAlignment="1">
      <alignment horizontal="center" vertical="center" wrapText="1"/>
    </xf>
    <xf numFmtId="173" fontId="5" fillId="0" borderId="1" xfId="5" applyNumberFormat="1" applyFont="1" applyBorder="1" applyAlignment="1">
      <alignment horizontal="center" vertical="center" wrapText="1"/>
    </xf>
    <xf numFmtId="173" fontId="7" fillId="0" borderId="1" xfId="1204" applyNumberFormat="1" applyFont="1" applyBorder="1" applyAlignment="1">
      <alignment horizontal="center" vertical="center" shrinkToFit="1"/>
    </xf>
    <xf numFmtId="173" fontId="3" fillId="0" borderId="0" xfId="1204" applyNumberFormat="1"/>
    <xf numFmtId="0" fontId="5" fillId="0" borderId="1" xfId="221" applyFont="1" applyBorder="1" applyAlignment="1">
      <alignment horizontal="center" vertical="center"/>
    </xf>
    <xf numFmtId="4" fontId="5" fillId="55" borderId="1" xfId="5" applyNumberFormat="1" applyFont="1" applyFill="1" applyBorder="1" applyAlignment="1">
      <alignment horizontal="center" vertical="center" wrapText="1"/>
    </xf>
    <xf numFmtId="44" fontId="5" fillId="55" borderId="1" xfId="0" applyNumberFormat="1" applyFont="1" applyFill="1" applyBorder="1" applyAlignment="1">
      <alignment vertical="center"/>
    </xf>
    <xf numFmtId="44" fontId="5" fillId="55" borderId="1" xfId="1" applyNumberFormat="1" applyFont="1" applyFill="1" applyBorder="1" applyAlignment="1">
      <alignment vertical="center"/>
    </xf>
    <xf numFmtId="44" fontId="5" fillId="0" borderId="0" xfId="0" applyNumberFormat="1" applyFont="1"/>
    <xf numFmtId="173" fontId="5" fillId="0" borderId="0" xfId="1" applyNumberFormat="1" applyFont="1"/>
    <xf numFmtId="173" fontId="5" fillId="0" borderId="0" xfId="0" applyNumberFormat="1" applyFont="1"/>
    <xf numFmtId="0" fontId="5" fillId="57" borderId="1" xfId="3" applyFont="1" applyFill="1" applyBorder="1" applyAlignment="1">
      <alignment horizontal="center" vertical="center" wrapText="1"/>
    </xf>
    <xf numFmtId="0" fontId="5" fillId="57" borderId="1" xfId="5" applyFont="1" applyFill="1" applyBorder="1" applyAlignment="1">
      <alignment horizontal="center" vertical="center" wrapText="1"/>
    </xf>
    <xf numFmtId="49" fontId="5" fillId="57" borderId="1" xfId="5" applyNumberFormat="1" applyFont="1" applyFill="1" applyBorder="1" applyAlignment="1">
      <alignment horizontal="left" vertical="center" wrapText="1"/>
    </xf>
    <xf numFmtId="4" fontId="5" fillId="57" borderId="1" xfId="5" applyNumberFormat="1" applyFont="1" applyFill="1" applyBorder="1" applyAlignment="1">
      <alignment horizontal="center" vertical="center" wrapText="1"/>
    </xf>
    <xf numFmtId="44" fontId="5" fillId="57" borderId="1" xfId="5" applyNumberFormat="1" applyFont="1" applyFill="1" applyBorder="1" applyAlignment="1">
      <alignment horizontal="center" vertical="center" wrapText="1"/>
    </xf>
    <xf numFmtId="0" fontId="70" fillId="0" borderId="0" xfId="1" applyFont="1"/>
    <xf numFmtId="0" fontId="7" fillId="57" borderId="1" xfId="3" applyFont="1" applyFill="1" applyBorder="1" applyAlignment="1">
      <alignment horizontal="center" vertical="center" wrapText="1"/>
    </xf>
    <xf numFmtId="0" fontId="7" fillId="57" borderId="1" xfId="5" applyFont="1" applyFill="1" applyBorder="1" applyAlignment="1">
      <alignment horizontal="center" vertical="center" wrapText="1"/>
    </xf>
    <xf numFmtId="49" fontId="7" fillId="57" borderId="1" xfId="5" applyNumberFormat="1" applyFont="1" applyFill="1" applyBorder="1" applyAlignment="1">
      <alignment horizontal="left" vertical="center" wrapText="1"/>
    </xf>
    <xf numFmtId="4" fontId="7" fillId="57" borderId="1" xfId="5" applyNumberFormat="1" applyFont="1" applyFill="1" applyBorder="1" applyAlignment="1">
      <alignment horizontal="center" vertical="center" wrapText="1"/>
    </xf>
    <xf numFmtId="49" fontId="7" fillId="57" borderId="1" xfId="3" applyNumberFormat="1" applyFont="1" applyFill="1" applyBorder="1" applyAlignment="1">
      <alignment horizontal="left" vertical="center" wrapText="1"/>
    </xf>
    <xf numFmtId="4" fontId="7" fillId="57" borderId="1" xfId="3" applyNumberFormat="1" applyFont="1" applyFill="1" applyBorder="1" applyAlignment="1">
      <alignment horizontal="center" vertical="center" wrapText="1"/>
    </xf>
    <xf numFmtId="44" fontId="7" fillId="57" borderId="1" xfId="3106" applyFont="1" applyFill="1" applyBorder="1" applyAlignment="1">
      <alignment horizontal="center" vertical="center" wrapText="1"/>
    </xf>
    <xf numFmtId="49" fontId="5" fillId="57" borderId="1" xfId="5" quotePrefix="1" applyNumberFormat="1" applyFont="1" applyFill="1" applyBorder="1" applyAlignment="1">
      <alignment horizontal="left" vertical="center" wrapText="1"/>
    </xf>
    <xf numFmtId="44" fontId="5" fillId="57" borderId="1" xfId="3106" applyFont="1" applyFill="1" applyBorder="1" applyAlignment="1">
      <alignment horizontal="center" vertical="center" wrapText="1"/>
    </xf>
    <xf numFmtId="44" fontId="7" fillId="57" borderId="1" xfId="3106" applyFont="1" applyFill="1" applyBorder="1" applyAlignment="1">
      <alignment horizontal="center" vertical="center"/>
    </xf>
    <xf numFmtId="4" fontId="7" fillId="57" borderId="1" xfId="5" applyNumberFormat="1" applyFont="1" applyFill="1" applyBorder="1" applyAlignment="1">
      <alignment horizontal="center" vertical="center"/>
    </xf>
    <xf numFmtId="4" fontId="7" fillId="57" borderId="1" xfId="0" applyNumberFormat="1" applyFont="1" applyFill="1" applyBorder="1" applyAlignment="1">
      <alignment horizontal="center" vertical="center"/>
    </xf>
    <xf numFmtId="44" fontId="5" fillId="57" borderId="1" xfId="3106" applyFont="1" applyFill="1" applyBorder="1" applyAlignment="1">
      <alignment horizontal="center" vertical="center"/>
    </xf>
    <xf numFmtId="0" fontId="7" fillId="57" borderId="1" xfId="0" applyFont="1" applyFill="1" applyBorder="1" applyAlignment="1">
      <alignment horizontal="center" vertical="center" wrapText="1"/>
    </xf>
    <xf numFmtId="49" fontId="7" fillId="57" borderId="1" xfId="0" applyNumberFormat="1" applyFont="1" applyFill="1" applyBorder="1" applyAlignment="1">
      <alignment horizontal="left" vertical="center" wrapText="1"/>
    </xf>
    <xf numFmtId="4" fontId="7" fillId="57" borderId="1" xfId="0" applyNumberFormat="1" applyFont="1" applyFill="1" applyBorder="1" applyAlignment="1">
      <alignment horizontal="center" vertical="center" wrapText="1"/>
    </xf>
    <xf numFmtId="44" fontId="7" fillId="57" borderId="1" xfId="0" applyNumberFormat="1" applyFont="1" applyFill="1" applyBorder="1" applyAlignment="1">
      <alignment horizontal="center" vertical="center" wrapText="1"/>
    </xf>
    <xf numFmtId="49" fontId="5" fillId="57" borderId="1" xfId="6" applyNumberFormat="1" applyFont="1" applyFill="1" applyBorder="1" applyAlignment="1" applyProtection="1">
      <alignment horizontal="left" vertical="center" wrapText="1"/>
      <protection hidden="1"/>
    </xf>
    <xf numFmtId="4" fontId="5" fillId="57" borderId="1" xfId="5" applyNumberFormat="1" applyFont="1" applyFill="1" applyBorder="1" applyAlignment="1">
      <alignment horizontal="center" vertical="center"/>
    </xf>
    <xf numFmtId="44" fontId="7" fillId="57" borderId="1" xfId="5" applyNumberFormat="1" applyFont="1" applyFill="1" applyBorder="1" applyAlignment="1">
      <alignment horizontal="center" vertical="center" wrapText="1"/>
    </xf>
    <xf numFmtId="4" fontId="7" fillId="26" borderId="1" xfId="5" applyNumberFormat="1" applyFont="1" applyFill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left" vertical="center" wrapText="1"/>
    </xf>
    <xf numFmtId="1" fontId="5" fillId="0" borderId="1" xfId="221" applyNumberFormat="1" applyFont="1" applyBorder="1" applyAlignment="1">
      <alignment horizontal="center" vertical="center"/>
    </xf>
    <xf numFmtId="173" fontId="5" fillId="0" borderId="1" xfId="221" applyNumberFormat="1" applyFont="1" applyBorder="1" applyAlignment="1">
      <alignment vertical="center"/>
    </xf>
    <xf numFmtId="44" fontId="5" fillId="0" borderId="0" xfId="1" applyNumberFormat="1" applyFont="1"/>
    <xf numFmtId="4" fontId="5" fillId="55" borderId="0" xfId="5" applyNumberFormat="1" applyFont="1" applyFill="1" applyAlignment="1">
      <alignment horizontal="center" vertical="center" wrapText="1"/>
    </xf>
    <xf numFmtId="44" fontId="5" fillId="57" borderId="1" xfId="0" applyNumberFormat="1" applyFont="1" applyFill="1" applyBorder="1" applyAlignment="1">
      <alignment horizontal="center" vertical="center"/>
    </xf>
    <xf numFmtId="44" fontId="5" fillId="57" borderId="1" xfId="1" applyNumberFormat="1" applyFont="1" applyFill="1" applyBorder="1" applyAlignment="1">
      <alignment horizontal="center" vertical="center"/>
    </xf>
    <xf numFmtId="2" fontId="5" fillId="0" borderId="0" xfId="1" applyNumberFormat="1" applyFont="1"/>
    <xf numFmtId="2" fontId="5" fillId="0" borderId="0" xfId="0" applyNumberFormat="1" applyFont="1"/>
    <xf numFmtId="44" fontId="5" fillId="0" borderId="0" xfId="1" applyNumberFormat="1" applyFont="1" applyAlignment="1">
      <alignment vertical="center"/>
    </xf>
    <xf numFmtId="4" fontId="4" fillId="26" borderId="1" xfId="1178" applyNumberFormat="1" applyFont="1" applyFill="1" applyBorder="1" applyAlignment="1">
      <alignment horizontal="right" vertical="center" wrapText="1"/>
    </xf>
    <xf numFmtId="0" fontId="9" fillId="0" borderId="1" xfId="2" applyFont="1" applyBorder="1" applyAlignment="1">
      <alignment horizontal="center" vertical="center" wrapText="1"/>
    </xf>
    <xf numFmtId="0" fontId="4" fillId="0" borderId="1" xfId="1204" applyFont="1" applyBorder="1" applyAlignment="1">
      <alignment horizontal="center" vertical="center" wrapText="1"/>
    </xf>
    <xf numFmtId="0" fontId="63" fillId="0" borderId="1" xfId="0" applyFont="1" applyBorder="1" applyAlignment="1">
      <alignment horizontal="center" vertical="center" wrapText="1"/>
    </xf>
    <xf numFmtId="0" fontId="7" fillId="0" borderId="1" xfId="1204" applyFont="1" applyBorder="1" applyAlignment="1">
      <alignment horizontal="center" vertical="center" wrapText="1"/>
    </xf>
    <xf numFmtId="4" fontId="7" fillId="0" borderId="1" xfId="1204" applyNumberFormat="1" applyFont="1" applyBorder="1" applyAlignment="1">
      <alignment horizontal="center" vertical="center" wrapText="1"/>
    </xf>
    <xf numFmtId="0" fontId="4" fillId="0" borderId="1" xfId="221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7" fillId="0" borderId="1" xfId="221" applyFont="1" applyBorder="1" applyAlignment="1">
      <alignment horizontal="center" vertical="center" wrapText="1"/>
    </xf>
    <xf numFmtId="0" fontId="29" fillId="0" borderId="1" xfId="221" applyFont="1" applyBorder="1"/>
    <xf numFmtId="0" fontId="4" fillId="0" borderId="1" xfId="1149" applyFont="1" applyBorder="1" applyAlignment="1">
      <alignment horizontal="center" vertical="center" wrapText="1"/>
    </xf>
    <xf numFmtId="0" fontId="62" fillId="0" borderId="1" xfId="0" applyFont="1" applyBorder="1"/>
    <xf numFmtId="49" fontId="7" fillId="0" borderId="1" xfId="221" applyNumberFormat="1" applyFont="1" applyBorder="1" applyAlignment="1">
      <alignment horizontal="center" vertical="center" wrapText="1"/>
    </xf>
    <xf numFmtId="173" fontId="7" fillId="0" borderId="1" xfId="221" applyNumberFormat="1" applyFont="1" applyBorder="1" applyAlignment="1">
      <alignment horizontal="right" vertical="center"/>
    </xf>
    <xf numFmtId="0" fontId="69" fillId="0" borderId="1" xfId="0" applyFont="1" applyBorder="1"/>
    <xf numFmtId="0" fontId="7" fillId="0" borderId="1" xfId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center" wrapText="1"/>
    </xf>
    <xf numFmtId="4" fontId="7" fillId="0" borderId="1" xfId="1" applyNumberFormat="1" applyFont="1" applyBorder="1" applyAlignment="1">
      <alignment horizontal="center" vertical="center" wrapText="1"/>
    </xf>
    <xf numFmtId="0" fontId="7" fillId="0" borderId="1" xfId="1149" applyFont="1" applyBorder="1" applyAlignment="1">
      <alignment horizontal="center" vertical="center" wrapText="1"/>
    </xf>
  </cellXfs>
  <cellStyles count="3107">
    <cellStyle name=" 1" xfId="214" xr:uid="{00000000-0005-0000-0000-000000000000}"/>
    <cellStyle name="_PERSONAL" xfId="22" xr:uid="{00000000-0005-0000-0000-000001000000}"/>
    <cellStyle name="_PERSONAL 2" xfId="223" xr:uid="{00000000-0005-0000-0000-000002000000}"/>
    <cellStyle name="_PERSONAL_1" xfId="23" xr:uid="{00000000-0005-0000-0000-000003000000}"/>
    <cellStyle name="_PERSONAL_1 2" xfId="317" xr:uid="{00000000-0005-0000-0000-000004000000}"/>
    <cellStyle name="_PERSONAL_1_A4 Inwest polskie IIpopr" xfId="24" xr:uid="{00000000-0005-0000-0000-000005000000}"/>
    <cellStyle name="_PERSONAL_1_A4 Inwest polskie IIpopr_PRZEDMIAR - szczegółowy" xfId="25" xr:uid="{00000000-0005-0000-0000-000006000000}"/>
    <cellStyle name="_PERSONAL_1_A4 Inwest polskie IIpopr_PRZEDMIAR - zagreg." xfId="26" xr:uid="{00000000-0005-0000-0000-000007000000}"/>
    <cellStyle name="_PERSONAL_1_Boleslawiec rynk" xfId="27" xr:uid="{00000000-0005-0000-0000-000008000000}"/>
    <cellStyle name="_PERSONAL_1_Boleslawiec rynk_PRZEDMIAR - szczegółowy" xfId="28" xr:uid="{00000000-0005-0000-0000-000009000000}"/>
    <cellStyle name="_PERSONAL_1_Boleslawiec rynk_PRZEDMIAR - zagreg." xfId="29" xr:uid="{00000000-0005-0000-0000-00000A000000}"/>
    <cellStyle name="_PERSONAL_1_Buczyna Inwest" xfId="30" xr:uid="{00000000-0005-0000-0000-00000B000000}"/>
    <cellStyle name="_PERSONAL_1_Buczyna Inwest_PRZEDMIAR - szczegółowy" xfId="31" xr:uid="{00000000-0005-0000-0000-00000C000000}"/>
    <cellStyle name="_PERSONAL_1_Buczyna Inwest_PRZEDMIAR - zagreg." xfId="32" xr:uid="{00000000-0005-0000-0000-00000D000000}"/>
    <cellStyle name="_PERSONAL_1_Inwest Belchatow 1" xfId="33" xr:uid="{00000000-0005-0000-0000-00000E000000}"/>
    <cellStyle name="_PERSONAL_1_Inwest Belchatow 1_PRZEDMIAR - szczegółowy" xfId="34" xr:uid="{00000000-0005-0000-0000-00000F000000}"/>
    <cellStyle name="_PERSONAL_1_Inwest Belchatow 1_PRZEDMIAR - zagreg." xfId="35" xr:uid="{00000000-0005-0000-0000-000010000000}"/>
    <cellStyle name="_PERSONAL_1_kladka Ruda" xfId="36" xr:uid="{00000000-0005-0000-0000-000011000000}"/>
    <cellStyle name="_PERSONAL_1_kladka Ruda_PRZEDMIAR - szczegółowy" xfId="37" xr:uid="{00000000-0005-0000-0000-000012000000}"/>
    <cellStyle name="_PERSONAL_1_kladka Ruda_PRZEDMIAR - zagreg." xfId="38" xr:uid="{00000000-0005-0000-0000-000013000000}"/>
    <cellStyle name="_PERSONAL_1_kladka Slodowa" xfId="39" xr:uid="{00000000-0005-0000-0000-000014000000}"/>
    <cellStyle name="_PERSONAL_1_kladka Slodowa_PRZEDMIAR - szczegółowy" xfId="40" xr:uid="{00000000-0005-0000-0000-000015000000}"/>
    <cellStyle name="_PERSONAL_1_kladka Slodowa_PRZEDMIAR - zagreg." xfId="41" xr:uid="{00000000-0005-0000-0000-000016000000}"/>
    <cellStyle name="_PERSONAL_1_KOSZTORYS_INWESTORSKI" xfId="42" xr:uid="{00000000-0005-0000-0000-000017000000}"/>
    <cellStyle name="_PERSONAL_1_KOSZTORYS_OFERTOWY_i_przedmiary" xfId="43" xr:uid="{00000000-0005-0000-0000-000018000000}"/>
    <cellStyle name="_PERSONAL_1_Legnica ofertowe II" xfId="44" xr:uid="{00000000-0005-0000-0000-000019000000}"/>
    <cellStyle name="_PERSONAL_1_Legnica ofertowe II_PRZEDMIAR - szczegółowy" xfId="45" xr:uid="{00000000-0005-0000-0000-00001A000000}"/>
    <cellStyle name="_PERSONAL_1_Legnica ofertowe II_PRZEDMIAR - zagreg." xfId="46" xr:uid="{00000000-0005-0000-0000-00001B000000}"/>
    <cellStyle name="_PERSONAL_1_Legnica rynkowe" xfId="47" xr:uid="{00000000-0005-0000-0000-00001C000000}"/>
    <cellStyle name="_PERSONAL_1_Legnica rynkowe_PRZEDMIAR - szczegółowy" xfId="48" xr:uid="{00000000-0005-0000-0000-00001D000000}"/>
    <cellStyle name="_PERSONAL_1_Legnica rynkowe_PRZEDMIAR - zagreg." xfId="49" xr:uid="{00000000-0005-0000-0000-00001E000000}"/>
    <cellStyle name="_PERSONAL_1_LegnicaII" xfId="50" xr:uid="{00000000-0005-0000-0000-00001F000000}"/>
    <cellStyle name="_PERSONAL_1_LegnicaII_PRZEDMIAR - szczegółowy" xfId="51" xr:uid="{00000000-0005-0000-0000-000020000000}"/>
    <cellStyle name="_PERSONAL_1_LegnicaII_PRZEDMIAR - zagreg." xfId="52" xr:uid="{00000000-0005-0000-0000-000021000000}"/>
    <cellStyle name="_PERSONAL_1_Lubin 2 slepy" xfId="53" xr:uid="{00000000-0005-0000-0000-000022000000}"/>
    <cellStyle name="_PERSONAL_1_Lubin 2 slepy_PRZEDMIAR - szczegółowy" xfId="54" xr:uid="{00000000-0005-0000-0000-000023000000}"/>
    <cellStyle name="_PERSONAL_1_Lubin 2 slepy_PRZEDMIAR - zagreg." xfId="55" xr:uid="{00000000-0005-0000-0000-000024000000}"/>
    <cellStyle name="_PERSONAL_1_Makolno slepy" xfId="56" xr:uid="{00000000-0005-0000-0000-000025000000}"/>
    <cellStyle name="_PERSONAL_1_Makolno Slepy 3" xfId="57" xr:uid="{00000000-0005-0000-0000-000026000000}"/>
    <cellStyle name="_PERSONAL_1_Makolno Slepy 3_PRZEDMIAR - szczegółowy" xfId="58" xr:uid="{00000000-0005-0000-0000-000027000000}"/>
    <cellStyle name="_PERSONAL_1_Makolno Slepy 3_PRZEDMIAR - zagreg." xfId="59" xr:uid="{00000000-0005-0000-0000-000028000000}"/>
    <cellStyle name="_PERSONAL_1_Makolno slepy_PRZEDMIAR - szczegółowy" xfId="60" xr:uid="{00000000-0005-0000-0000-000029000000}"/>
    <cellStyle name="_PERSONAL_1_Makolno slepy_PRZEDMIAR - zagreg." xfId="61" xr:uid="{00000000-0005-0000-0000-00002A000000}"/>
    <cellStyle name="_PERSONAL_1_Most Milenijny" xfId="62" xr:uid="{00000000-0005-0000-0000-00002B000000}"/>
    <cellStyle name="_PERSONAL_1_Most Milenijny_PRZEDMIAR - szczegółowy" xfId="63" xr:uid="{00000000-0005-0000-0000-00002C000000}"/>
    <cellStyle name="_PERSONAL_1_Most Milenijny_PRZEDMIAR - zagreg." xfId="64" xr:uid="{00000000-0005-0000-0000-00002D000000}"/>
    <cellStyle name="_PERSONAL_1_mosty Warszawskie" xfId="65" xr:uid="{00000000-0005-0000-0000-00002E000000}"/>
    <cellStyle name="_PERSONAL_1_mosty Warszawskie_PRZEDMIAR - szczegółowy" xfId="66" xr:uid="{00000000-0005-0000-0000-00002F000000}"/>
    <cellStyle name="_PERSONAL_1_mosty Warszawskie_PRZEDMIAR - zagreg." xfId="67" xr:uid="{00000000-0005-0000-0000-000030000000}"/>
    <cellStyle name="_PERSONAL_1_Mszczonow kladka popr" xfId="68" xr:uid="{00000000-0005-0000-0000-000031000000}"/>
    <cellStyle name="_PERSONAL_1_Mszczonow kladka popr_PRZEDMIAR - szczegółowy" xfId="69" xr:uid="{00000000-0005-0000-0000-000032000000}"/>
    <cellStyle name="_PERSONAL_1_Mszczonow kladka popr_PRZEDMIAR - zagreg." xfId="70" xr:uid="{00000000-0005-0000-0000-000033000000}"/>
    <cellStyle name="_PERSONAL_1_Piensk graniczny" xfId="71" xr:uid="{00000000-0005-0000-0000-000034000000}"/>
    <cellStyle name="_PERSONAL_1_Piensk graniczny_PRZEDMIAR - szczegółowy" xfId="72" xr:uid="{00000000-0005-0000-0000-000035000000}"/>
    <cellStyle name="_PERSONAL_1_Piensk graniczny_PRZEDMIAR - zagreg." xfId="73" xr:uid="{00000000-0005-0000-0000-000036000000}"/>
    <cellStyle name="_PERSONAL_1_Polkowice 2 slepy" xfId="74" xr:uid="{00000000-0005-0000-0000-000037000000}"/>
    <cellStyle name="_PERSONAL_1_Polkowice 2 slepy_PRZEDMIAR - szczegółowy" xfId="75" xr:uid="{00000000-0005-0000-0000-000038000000}"/>
    <cellStyle name="_PERSONAL_1_Polkowice 2 slepy_PRZEDMIAR - zagreg." xfId="76" xr:uid="{00000000-0005-0000-0000-000039000000}"/>
    <cellStyle name="_PERSONAL_1_PRZEDMIAR - szczegółowy" xfId="77" xr:uid="{00000000-0005-0000-0000-00003A000000}"/>
    <cellStyle name="_PERSONAL_1_PRZEDMIAR - zagreg." xfId="78" xr:uid="{00000000-0005-0000-0000-00003B000000}"/>
    <cellStyle name="_PERSONAL_1_Serock1" xfId="79" xr:uid="{00000000-0005-0000-0000-00003C000000}"/>
    <cellStyle name="_PERSONAL_1_Serock1_PRZEDMIAR - szczegółowy" xfId="80" xr:uid="{00000000-0005-0000-0000-00003D000000}"/>
    <cellStyle name="_PERSONAL_1_Serock1_PRZEDMIAR - zagreg." xfId="81" xr:uid="{00000000-0005-0000-0000-00003E000000}"/>
    <cellStyle name="_PERSONAL_1_Serock12" xfId="82" xr:uid="{00000000-0005-0000-0000-00003F000000}"/>
    <cellStyle name="_PERSONAL_1_Serock12_PRZEDMIAR - szczegółowy" xfId="83" xr:uid="{00000000-0005-0000-0000-000040000000}"/>
    <cellStyle name="_PERSONAL_1_Serock12_PRZEDMIAR - zagreg." xfId="84" xr:uid="{00000000-0005-0000-0000-000041000000}"/>
    <cellStyle name="_PERSONAL_1_Swidnica inwest" xfId="85" xr:uid="{00000000-0005-0000-0000-000042000000}"/>
    <cellStyle name="_PERSONAL_1_Swidnica inwest_PRZEDMIAR - szczegółowy" xfId="86" xr:uid="{00000000-0005-0000-0000-000043000000}"/>
    <cellStyle name="_PERSONAL_1_Swidnica inwest_PRZEDMIAR - zagreg." xfId="87" xr:uid="{00000000-0005-0000-0000-000044000000}"/>
    <cellStyle name="_PERSONAL_1_Tarnowka Inwestorski" xfId="88" xr:uid="{00000000-0005-0000-0000-000045000000}"/>
    <cellStyle name="_PERSONAL_1_Tarnowka Inwestorski_PRZEDMIAR - szczegółowy" xfId="89" xr:uid="{00000000-0005-0000-0000-000046000000}"/>
    <cellStyle name="_PERSONAL_1_Tarnowka Inwestorski_PRZEDMIAR - zagreg." xfId="90" xr:uid="{00000000-0005-0000-0000-000047000000}"/>
    <cellStyle name="_PERSONAL_1_Wd22 Inwest 2709" xfId="91" xr:uid="{00000000-0005-0000-0000-000048000000}"/>
    <cellStyle name="_PERSONAL_1_Wd22 Inwest 2709_PRZEDMIAR - szczegółowy" xfId="92" xr:uid="{00000000-0005-0000-0000-000049000000}"/>
    <cellStyle name="_PERSONAL_1_Wd22 Inwest 2709_PRZEDMIAR - zagreg." xfId="93" xr:uid="{00000000-0005-0000-0000-00004A000000}"/>
    <cellStyle name="_PERSONAL_PRZEDMIAR - szczegółowy" xfId="94" xr:uid="{00000000-0005-0000-0000-00004B000000}"/>
    <cellStyle name="_PERSONAL_PRZEDMIAR - zagreg." xfId="95" xr:uid="{00000000-0005-0000-0000-00004C000000}"/>
    <cellStyle name="20% - Accent1" xfId="96" xr:uid="{00000000-0005-0000-0000-00004D000000}"/>
    <cellStyle name="20% - Accent1 2" xfId="289" xr:uid="{00000000-0005-0000-0000-00004E000000}"/>
    <cellStyle name="20% - Accent1 3" xfId="288" xr:uid="{00000000-0005-0000-0000-00004F000000}"/>
    <cellStyle name="20% - Accent2" xfId="97" xr:uid="{00000000-0005-0000-0000-000050000000}"/>
    <cellStyle name="20% - Accent2 2" xfId="286" xr:uid="{00000000-0005-0000-0000-000051000000}"/>
    <cellStyle name="20% - Accent2 3" xfId="285" xr:uid="{00000000-0005-0000-0000-000052000000}"/>
    <cellStyle name="20% - Accent3" xfId="98" xr:uid="{00000000-0005-0000-0000-000053000000}"/>
    <cellStyle name="20% - Accent3 2" xfId="283" xr:uid="{00000000-0005-0000-0000-000054000000}"/>
    <cellStyle name="20% - Accent3 3" xfId="282" xr:uid="{00000000-0005-0000-0000-000055000000}"/>
    <cellStyle name="20% - Accent4" xfId="99" xr:uid="{00000000-0005-0000-0000-000056000000}"/>
    <cellStyle name="20% - Accent4 2" xfId="280" xr:uid="{00000000-0005-0000-0000-000057000000}"/>
    <cellStyle name="20% - Accent4 3" xfId="279" xr:uid="{00000000-0005-0000-0000-000058000000}"/>
    <cellStyle name="20% - Accent5" xfId="100" xr:uid="{00000000-0005-0000-0000-000059000000}"/>
    <cellStyle name="20% - Accent5 2" xfId="277" xr:uid="{00000000-0005-0000-0000-00005A000000}"/>
    <cellStyle name="20% - Accent5 3" xfId="276" xr:uid="{00000000-0005-0000-0000-00005B000000}"/>
    <cellStyle name="20% - Accent6" xfId="101" xr:uid="{00000000-0005-0000-0000-00005C000000}"/>
    <cellStyle name="20% - Accent6 2" xfId="274" xr:uid="{00000000-0005-0000-0000-00005D000000}"/>
    <cellStyle name="20% - Accent6 3" xfId="273" xr:uid="{00000000-0005-0000-0000-00005E000000}"/>
    <cellStyle name="20% - akcent 1 2" xfId="294" xr:uid="{00000000-0005-0000-0000-00005F000000}"/>
    <cellStyle name="20% — akcent 1 2" xfId="160" xr:uid="{00000000-0005-0000-0000-000060000000}"/>
    <cellStyle name="20% - akcent 1 2 10" xfId="271" xr:uid="{00000000-0005-0000-0000-000061000000}"/>
    <cellStyle name="20% - akcent 1 2 11" xfId="270" xr:uid="{00000000-0005-0000-0000-000062000000}"/>
    <cellStyle name="20% - akcent 1 2 12" xfId="269" xr:uid="{00000000-0005-0000-0000-000063000000}"/>
    <cellStyle name="20% - akcent 1 2 13" xfId="268" xr:uid="{00000000-0005-0000-0000-000064000000}"/>
    <cellStyle name="20% - akcent 1 2 14" xfId="267" xr:uid="{00000000-0005-0000-0000-000065000000}"/>
    <cellStyle name="20% - akcent 1 2 15" xfId="266" xr:uid="{00000000-0005-0000-0000-000066000000}"/>
    <cellStyle name="20% - akcent 1 2 16" xfId="265" xr:uid="{00000000-0005-0000-0000-000067000000}"/>
    <cellStyle name="20% - akcent 1 2 17" xfId="264" xr:uid="{00000000-0005-0000-0000-000068000000}"/>
    <cellStyle name="20% - akcent 1 2 18" xfId="263" xr:uid="{00000000-0005-0000-0000-000069000000}"/>
    <cellStyle name="20% - akcent 1 2 19" xfId="262" xr:uid="{00000000-0005-0000-0000-00006A000000}"/>
    <cellStyle name="20% - akcent 1 2 2" xfId="261" xr:uid="{00000000-0005-0000-0000-00006B000000}"/>
    <cellStyle name="20% - akcent 1 2 20" xfId="260" xr:uid="{00000000-0005-0000-0000-00006C000000}"/>
    <cellStyle name="20% - akcent 1 2 21" xfId="259" xr:uid="{00000000-0005-0000-0000-00006D000000}"/>
    <cellStyle name="20% - akcent 1 2 22" xfId="258" xr:uid="{00000000-0005-0000-0000-00006E000000}"/>
    <cellStyle name="20% - akcent 1 2 23" xfId="257" xr:uid="{00000000-0005-0000-0000-00006F000000}"/>
    <cellStyle name="20% - akcent 1 2 24" xfId="256" xr:uid="{00000000-0005-0000-0000-000070000000}"/>
    <cellStyle name="20% - akcent 1 2 25" xfId="255" xr:uid="{00000000-0005-0000-0000-000071000000}"/>
    <cellStyle name="20% - akcent 1 2 26" xfId="254" xr:uid="{00000000-0005-0000-0000-000072000000}"/>
    <cellStyle name="20% - akcent 1 2 3" xfId="253" xr:uid="{00000000-0005-0000-0000-000073000000}"/>
    <cellStyle name="20% - akcent 1 2 4" xfId="252" xr:uid="{00000000-0005-0000-0000-000074000000}"/>
    <cellStyle name="20% - akcent 1 2 5" xfId="251" xr:uid="{00000000-0005-0000-0000-000075000000}"/>
    <cellStyle name="20% - akcent 1 2 6" xfId="250" xr:uid="{00000000-0005-0000-0000-000076000000}"/>
    <cellStyle name="20% - akcent 1 2 7" xfId="249" xr:uid="{00000000-0005-0000-0000-000077000000}"/>
    <cellStyle name="20% - akcent 1 2 8" xfId="248" xr:uid="{00000000-0005-0000-0000-000078000000}"/>
    <cellStyle name="20% - akcent 1 2 9" xfId="247" xr:uid="{00000000-0005-0000-0000-000079000000}"/>
    <cellStyle name="20% - akcent 1 3" xfId="246" xr:uid="{00000000-0005-0000-0000-00007A000000}"/>
    <cellStyle name="20% — akcent 1 3" xfId="679" xr:uid="{00000000-0005-0000-0000-00007B000000}"/>
    <cellStyle name="20% - akcent 1 3 2" xfId="245" xr:uid="{00000000-0005-0000-0000-00007C000000}"/>
    <cellStyle name="20% — akcent 1 4" xfId="293" xr:uid="{00000000-0005-0000-0000-00007D000000}"/>
    <cellStyle name="20% - akcent 2 2" xfId="295" xr:uid="{00000000-0005-0000-0000-00007E000000}"/>
    <cellStyle name="20% — akcent 2 2" xfId="161" xr:uid="{00000000-0005-0000-0000-00007F000000}"/>
    <cellStyle name="20% - akcent 2 2 10" xfId="243" xr:uid="{00000000-0005-0000-0000-000080000000}"/>
    <cellStyle name="20% - akcent 2 2 11" xfId="242" xr:uid="{00000000-0005-0000-0000-000081000000}"/>
    <cellStyle name="20% - akcent 2 2 12" xfId="241" xr:uid="{00000000-0005-0000-0000-000082000000}"/>
    <cellStyle name="20% - akcent 2 2 13" xfId="240" xr:uid="{00000000-0005-0000-0000-000083000000}"/>
    <cellStyle name="20% - akcent 2 2 14" xfId="239" xr:uid="{00000000-0005-0000-0000-000084000000}"/>
    <cellStyle name="20% - akcent 2 2 15" xfId="238" xr:uid="{00000000-0005-0000-0000-000085000000}"/>
    <cellStyle name="20% - akcent 2 2 16" xfId="237" xr:uid="{00000000-0005-0000-0000-000086000000}"/>
    <cellStyle name="20% - akcent 2 2 17" xfId="236" xr:uid="{00000000-0005-0000-0000-000087000000}"/>
    <cellStyle name="20% - akcent 2 2 18" xfId="235" xr:uid="{00000000-0005-0000-0000-000088000000}"/>
    <cellStyle name="20% - akcent 2 2 19" xfId="234" xr:uid="{00000000-0005-0000-0000-000089000000}"/>
    <cellStyle name="20% - akcent 2 2 2" xfId="233" xr:uid="{00000000-0005-0000-0000-00008A000000}"/>
    <cellStyle name="20% - akcent 2 2 20" xfId="232" xr:uid="{00000000-0005-0000-0000-00008B000000}"/>
    <cellStyle name="20% - akcent 2 2 21" xfId="231" xr:uid="{00000000-0005-0000-0000-00008C000000}"/>
    <cellStyle name="20% - akcent 2 2 22" xfId="230" xr:uid="{00000000-0005-0000-0000-00008D000000}"/>
    <cellStyle name="20% - akcent 2 2 23" xfId="229" xr:uid="{00000000-0005-0000-0000-00008E000000}"/>
    <cellStyle name="20% - akcent 2 2 24" xfId="228" xr:uid="{00000000-0005-0000-0000-00008F000000}"/>
    <cellStyle name="20% - akcent 2 2 25" xfId="227" xr:uid="{00000000-0005-0000-0000-000090000000}"/>
    <cellStyle name="20% - akcent 2 2 26" xfId="226" xr:uid="{00000000-0005-0000-0000-000091000000}"/>
    <cellStyle name="20% - akcent 2 2 3" xfId="219" xr:uid="{00000000-0005-0000-0000-000092000000}"/>
    <cellStyle name="20% - akcent 2 2 4" xfId="218" xr:uid="{00000000-0005-0000-0000-000093000000}"/>
    <cellStyle name="20% - akcent 2 2 5" xfId="225" xr:uid="{00000000-0005-0000-0000-000094000000}"/>
    <cellStyle name="20% - akcent 2 2 6" xfId="324" xr:uid="{00000000-0005-0000-0000-000095000000}"/>
    <cellStyle name="20% - akcent 2 2 7" xfId="325" xr:uid="{00000000-0005-0000-0000-000096000000}"/>
    <cellStyle name="20% - akcent 2 2 8" xfId="326" xr:uid="{00000000-0005-0000-0000-000097000000}"/>
    <cellStyle name="20% - akcent 2 2 9" xfId="327" xr:uid="{00000000-0005-0000-0000-000098000000}"/>
    <cellStyle name="20% - akcent 2 3" xfId="328" xr:uid="{00000000-0005-0000-0000-000099000000}"/>
    <cellStyle name="20% — akcent 2 3" xfId="652" xr:uid="{00000000-0005-0000-0000-00009A000000}"/>
    <cellStyle name="20% - akcent 2 3 2" xfId="329" xr:uid="{00000000-0005-0000-0000-00009B000000}"/>
    <cellStyle name="20% — akcent 2 4" xfId="1345" xr:uid="{00000000-0005-0000-0000-00009C000000}"/>
    <cellStyle name="20% - akcent 3 2" xfId="296" xr:uid="{00000000-0005-0000-0000-00009D000000}"/>
    <cellStyle name="20% — akcent 3 2" xfId="162" xr:uid="{00000000-0005-0000-0000-00009E000000}"/>
    <cellStyle name="20% - akcent 3 2 10" xfId="331" xr:uid="{00000000-0005-0000-0000-00009F000000}"/>
    <cellStyle name="20% - akcent 3 2 11" xfId="332" xr:uid="{00000000-0005-0000-0000-0000A0000000}"/>
    <cellStyle name="20% - akcent 3 2 12" xfId="333" xr:uid="{00000000-0005-0000-0000-0000A1000000}"/>
    <cellStyle name="20% - akcent 3 2 13" xfId="334" xr:uid="{00000000-0005-0000-0000-0000A2000000}"/>
    <cellStyle name="20% - akcent 3 2 14" xfId="335" xr:uid="{00000000-0005-0000-0000-0000A3000000}"/>
    <cellStyle name="20% - akcent 3 2 15" xfId="336" xr:uid="{00000000-0005-0000-0000-0000A4000000}"/>
    <cellStyle name="20% - akcent 3 2 16" xfId="337" xr:uid="{00000000-0005-0000-0000-0000A5000000}"/>
    <cellStyle name="20% - akcent 3 2 17" xfId="338" xr:uid="{00000000-0005-0000-0000-0000A6000000}"/>
    <cellStyle name="20% - akcent 3 2 18" xfId="339" xr:uid="{00000000-0005-0000-0000-0000A7000000}"/>
    <cellStyle name="20% - akcent 3 2 19" xfId="340" xr:uid="{00000000-0005-0000-0000-0000A8000000}"/>
    <cellStyle name="20% - akcent 3 2 2" xfId="341" xr:uid="{00000000-0005-0000-0000-0000A9000000}"/>
    <cellStyle name="20% - akcent 3 2 20" xfId="342" xr:uid="{00000000-0005-0000-0000-0000AA000000}"/>
    <cellStyle name="20% - akcent 3 2 21" xfId="343" xr:uid="{00000000-0005-0000-0000-0000AB000000}"/>
    <cellStyle name="20% - akcent 3 2 22" xfId="344" xr:uid="{00000000-0005-0000-0000-0000AC000000}"/>
    <cellStyle name="20% - akcent 3 2 23" xfId="345" xr:uid="{00000000-0005-0000-0000-0000AD000000}"/>
    <cellStyle name="20% - akcent 3 2 24" xfId="346" xr:uid="{00000000-0005-0000-0000-0000AE000000}"/>
    <cellStyle name="20% - akcent 3 2 25" xfId="347" xr:uid="{00000000-0005-0000-0000-0000AF000000}"/>
    <cellStyle name="20% - akcent 3 2 26" xfId="348" xr:uid="{00000000-0005-0000-0000-0000B0000000}"/>
    <cellStyle name="20% - akcent 3 2 3" xfId="349" xr:uid="{00000000-0005-0000-0000-0000B1000000}"/>
    <cellStyle name="20% - akcent 3 2 4" xfId="350" xr:uid="{00000000-0005-0000-0000-0000B2000000}"/>
    <cellStyle name="20% - akcent 3 2 5" xfId="351" xr:uid="{00000000-0005-0000-0000-0000B3000000}"/>
    <cellStyle name="20% - akcent 3 2 6" xfId="352" xr:uid="{00000000-0005-0000-0000-0000B4000000}"/>
    <cellStyle name="20% - akcent 3 2 7" xfId="353" xr:uid="{00000000-0005-0000-0000-0000B5000000}"/>
    <cellStyle name="20% - akcent 3 2 8" xfId="354" xr:uid="{00000000-0005-0000-0000-0000B6000000}"/>
    <cellStyle name="20% - akcent 3 2 9" xfId="355" xr:uid="{00000000-0005-0000-0000-0000B7000000}"/>
    <cellStyle name="20% - akcent 3 3" xfId="356" xr:uid="{00000000-0005-0000-0000-0000B8000000}"/>
    <cellStyle name="20% — akcent 3 3" xfId="625" xr:uid="{00000000-0005-0000-0000-0000B9000000}"/>
    <cellStyle name="20% - akcent 3 3 2" xfId="357" xr:uid="{00000000-0005-0000-0000-0000BA000000}"/>
    <cellStyle name="20% — akcent 3 4" xfId="292" xr:uid="{00000000-0005-0000-0000-0000BB000000}"/>
    <cellStyle name="20% - akcent 4 2" xfId="297" xr:uid="{00000000-0005-0000-0000-0000BC000000}"/>
    <cellStyle name="20% — akcent 4 2" xfId="163" xr:uid="{00000000-0005-0000-0000-0000BD000000}"/>
    <cellStyle name="20% - akcent 4 2 10" xfId="358" xr:uid="{00000000-0005-0000-0000-0000BE000000}"/>
    <cellStyle name="20% - akcent 4 2 11" xfId="359" xr:uid="{00000000-0005-0000-0000-0000BF000000}"/>
    <cellStyle name="20% - akcent 4 2 12" xfId="360" xr:uid="{00000000-0005-0000-0000-0000C0000000}"/>
    <cellStyle name="20% - akcent 4 2 13" xfId="361" xr:uid="{00000000-0005-0000-0000-0000C1000000}"/>
    <cellStyle name="20% - akcent 4 2 14" xfId="362" xr:uid="{00000000-0005-0000-0000-0000C2000000}"/>
    <cellStyle name="20% - akcent 4 2 15" xfId="363" xr:uid="{00000000-0005-0000-0000-0000C3000000}"/>
    <cellStyle name="20% - akcent 4 2 16" xfId="364" xr:uid="{00000000-0005-0000-0000-0000C4000000}"/>
    <cellStyle name="20% - akcent 4 2 17" xfId="365" xr:uid="{00000000-0005-0000-0000-0000C5000000}"/>
    <cellStyle name="20% - akcent 4 2 18" xfId="366" xr:uid="{00000000-0005-0000-0000-0000C6000000}"/>
    <cellStyle name="20% - akcent 4 2 19" xfId="367" xr:uid="{00000000-0005-0000-0000-0000C7000000}"/>
    <cellStyle name="20% - akcent 4 2 2" xfId="368" xr:uid="{00000000-0005-0000-0000-0000C8000000}"/>
    <cellStyle name="20% - akcent 4 2 20" xfId="369" xr:uid="{00000000-0005-0000-0000-0000C9000000}"/>
    <cellStyle name="20% - akcent 4 2 21" xfId="370" xr:uid="{00000000-0005-0000-0000-0000CA000000}"/>
    <cellStyle name="20% - akcent 4 2 22" xfId="371" xr:uid="{00000000-0005-0000-0000-0000CB000000}"/>
    <cellStyle name="20% - akcent 4 2 23" xfId="372" xr:uid="{00000000-0005-0000-0000-0000CC000000}"/>
    <cellStyle name="20% - akcent 4 2 24" xfId="373" xr:uid="{00000000-0005-0000-0000-0000CD000000}"/>
    <cellStyle name="20% - akcent 4 2 25" xfId="374" xr:uid="{00000000-0005-0000-0000-0000CE000000}"/>
    <cellStyle name="20% - akcent 4 2 26" xfId="375" xr:uid="{00000000-0005-0000-0000-0000CF000000}"/>
    <cellStyle name="20% - akcent 4 2 3" xfId="376" xr:uid="{00000000-0005-0000-0000-0000D0000000}"/>
    <cellStyle name="20% - akcent 4 2 4" xfId="377" xr:uid="{00000000-0005-0000-0000-0000D1000000}"/>
    <cellStyle name="20% - akcent 4 2 5" xfId="378" xr:uid="{00000000-0005-0000-0000-0000D2000000}"/>
    <cellStyle name="20% - akcent 4 2 6" xfId="379" xr:uid="{00000000-0005-0000-0000-0000D3000000}"/>
    <cellStyle name="20% - akcent 4 2 7" xfId="380" xr:uid="{00000000-0005-0000-0000-0000D4000000}"/>
    <cellStyle name="20% - akcent 4 2 8" xfId="381" xr:uid="{00000000-0005-0000-0000-0000D5000000}"/>
    <cellStyle name="20% - akcent 4 2 9" xfId="382" xr:uid="{00000000-0005-0000-0000-0000D6000000}"/>
    <cellStyle name="20% - akcent 4 3" xfId="383" xr:uid="{00000000-0005-0000-0000-0000D7000000}"/>
    <cellStyle name="20% — akcent 4 3" xfId="624" xr:uid="{00000000-0005-0000-0000-0000D8000000}"/>
    <cellStyle name="20% - akcent 4 3 2" xfId="384" xr:uid="{00000000-0005-0000-0000-0000D9000000}"/>
    <cellStyle name="20% — akcent 4 4" xfId="1344" xr:uid="{00000000-0005-0000-0000-0000DA000000}"/>
    <cellStyle name="20% - akcent 5 2" xfId="298" xr:uid="{00000000-0005-0000-0000-0000DB000000}"/>
    <cellStyle name="20% — akcent 5 2" xfId="164" xr:uid="{00000000-0005-0000-0000-0000DC000000}"/>
    <cellStyle name="20% - akcent 5 2 10" xfId="385" xr:uid="{00000000-0005-0000-0000-0000DD000000}"/>
    <cellStyle name="20% - akcent 5 2 11" xfId="386" xr:uid="{00000000-0005-0000-0000-0000DE000000}"/>
    <cellStyle name="20% - akcent 5 2 12" xfId="387" xr:uid="{00000000-0005-0000-0000-0000DF000000}"/>
    <cellStyle name="20% - akcent 5 2 13" xfId="388" xr:uid="{00000000-0005-0000-0000-0000E0000000}"/>
    <cellStyle name="20% - akcent 5 2 14" xfId="389" xr:uid="{00000000-0005-0000-0000-0000E1000000}"/>
    <cellStyle name="20% - akcent 5 2 15" xfId="390" xr:uid="{00000000-0005-0000-0000-0000E2000000}"/>
    <cellStyle name="20% - akcent 5 2 16" xfId="391" xr:uid="{00000000-0005-0000-0000-0000E3000000}"/>
    <cellStyle name="20% - akcent 5 2 17" xfId="392" xr:uid="{00000000-0005-0000-0000-0000E4000000}"/>
    <cellStyle name="20% - akcent 5 2 18" xfId="393" xr:uid="{00000000-0005-0000-0000-0000E5000000}"/>
    <cellStyle name="20% - akcent 5 2 19" xfId="394" xr:uid="{00000000-0005-0000-0000-0000E6000000}"/>
    <cellStyle name="20% - akcent 5 2 2" xfId="395" xr:uid="{00000000-0005-0000-0000-0000E7000000}"/>
    <cellStyle name="20% - akcent 5 2 20" xfId="396" xr:uid="{00000000-0005-0000-0000-0000E8000000}"/>
    <cellStyle name="20% - akcent 5 2 21" xfId="397" xr:uid="{00000000-0005-0000-0000-0000E9000000}"/>
    <cellStyle name="20% - akcent 5 2 22" xfId="398" xr:uid="{00000000-0005-0000-0000-0000EA000000}"/>
    <cellStyle name="20% - akcent 5 2 23" xfId="399" xr:uid="{00000000-0005-0000-0000-0000EB000000}"/>
    <cellStyle name="20% - akcent 5 2 24" xfId="400" xr:uid="{00000000-0005-0000-0000-0000EC000000}"/>
    <cellStyle name="20% - akcent 5 2 25" xfId="401" xr:uid="{00000000-0005-0000-0000-0000ED000000}"/>
    <cellStyle name="20% - akcent 5 2 26" xfId="402" xr:uid="{00000000-0005-0000-0000-0000EE000000}"/>
    <cellStyle name="20% - akcent 5 2 3" xfId="403" xr:uid="{00000000-0005-0000-0000-0000EF000000}"/>
    <cellStyle name="20% - akcent 5 2 4" xfId="404" xr:uid="{00000000-0005-0000-0000-0000F0000000}"/>
    <cellStyle name="20% - akcent 5 2 5" xfId="405" xr:uid="{00000000-0005-0000-0000-0000F1000000}"/>
    <cellStyle name="20% - akcent 5 2 6" xfId="406" xr:uid="{00000000-0005-0000-0000-0000F2000000}"/>
    <cellStyle name="20% - akcent 5 2 7" xfId="407" xr:uid="{00000000-0005-0000-0000-0000F3000000}"/>
    <cellStyle name="20% - akcent 5 2 8" xfId="408" xr:uid="{00000000-0005-0000-0000-0000F4000000}"/>
    <cellStyle name="20% - akcent 5 2 9" xfId="409" xr:uid="{00000000-0005-0000-0000-0000F5000000}"/>
    <cellStyle name="20% - akcent 5 3" xfId="410" xr:uid="{00000000-0005-0000-0000-0000F6000000}"/>
    <cellStyle name="20% — akcent 5 3" xfId="623" xr:uid="{00000000-0005-0000-0000-0000F7000000}"/>
    <cellStyle name="20% - akcent 5 3 2" xfId="411" xr:uid="{00000000-0005-0000-0000-0000F8000000}"/>
    <cellStyle name="20% — akcent 5 4" xfId="291" xr:uid="{00000000-0005-0000-0000-0000F9000000}"/>
    <cellStyle name="20% - akcent 6 2" xfId="299" xr:uid="{00000000-0005-0000-0000-0000FA000000}"/>
    <cellStyle name="20% — akcent 6 2" xfId="165" xr:uid="{00000000-0005-0000-0000-0000FB000000}"/>
    <cellStyle name="20% - akcent 6 2 10" xfId="412" xr:uid="{00000000-0005-0000-0000-0000FC000000}"/>
    <cellStyle name="20% - akcent 6 2 11" xfId="413" xr:uid="{00000000-0005-0000-0000-0000FD000000}"/>
    <cellStyle name="20% - akcent 6 2 12" xfId="414" xr:uid="{00000000-0005-0000-0000-0000FE000000}"/>
    <cellStyle name="20% - akcent 6 2 13" xfId="415" xr:uid="{00000000-0005-0000-0000-0000FF000000}"/>
    <cellStyle name="20% - akcent 6 2 14" xfId="416" xr:uid="{00000000-0005-0000-0000-000000010000}"/>
    <cellStyle name="20% - akcent 6 2 15" xfId="417" xr:uid="{00000000-0005-0000-0000-000001010000}"/>
    <cellStyle name="20% - akcent 6 2 16" xfId="418" xr:uid="{00000000-0005-0000-0000-000002010000}"/>
    <cellStyle name="20% - akcent 6 2 17" xfId="419" xr:uid="{00000000-0005-0000-0000-000003010000}"/>
    <cellStyle name="20% - akcent 6 2 18" xfId="420" xr:uid="{00000000-0005-0000-0000-000004010000}"/>
    <cellStyle name="20% - akcent 6 2 19" xfId="421" xr:uid="{00000000-0005-0000-0000-000005010000}"/>
    <cellStyle name="20% - akcent 6 2 2" xfId="422" xr:uid="{00000000-0005-0000-0000-000006010000}"/>
    <cellStyle name="20% - akcent 6 2 20" xfId="423" xr:uid="{00000000-0005-0000-0000-000007010000}"/>
    <cellStyle name="20% - akcent 6 2 21" xfId="424" xr:uid="{00000000-0005-0000-0000-000008010000}"/>
    <cellStyle name="20% - akcent 6 2 22" xfId="425" xr:uid="{00000000-0005-0000-0000-000009010000}"/>
    <cellStyle name="20% - akcent 6 2 23" xfId="426" xr:uid="{00000000-0005-0000-0000-00000A010000}"/>
    <cellStyle name="20% - akcent 6 2 24" xfId="427" xr:uid="{00000000-0005-0000-0000-00000B010000}"/>
    <cellStyle name="20% - akcent 6 2 25" xfId="428" xr:uid="{00000000-0005-0000-0000-00000C010000}"/>
    <cellStyle name="20% - akcent 6 2 26" xfId="429" xr:uid="{00000000-0005-0000-0000-00000D010000}"/>
    <cellStyle name="20% - akcent 6 2 3" xfId="430" xr:uid="{00000000-0005-0000-0000-00000E010000}"/>
    <cellStyle name="20% - akcent 6 2 4" xfId="431" xr:uid="{00000000-0005-0000-0000-00000F010000}"/>
    <cellStyle name="20% - akcent 6 2 5" xfId="432" xr:uid="{00000000-0005-0000-0000-000010010000}"/>
    <cellStyle name="20% - akcent 6 2 6" xfId="433" xr:uid="{00000000-0005-0000-0000-000011010000}"/>
    <cellStyle name="20% - akcent 6 2 7" xfId="434" xr:uid="{00000000-0005-0000-0000-000012010000}"/>
    <cellStyle name="20% - akcent 6 2 8" xfId="435" xr:uid="{00000000-0005-0000-0000-000013010000}"/>
    <cellStyle name="20% - akcent 6 2 9" xfId="436" xr:uid="{00000000-0005-0000-0000-000014010000}"/>
    <cellStyle name="20% - akcent 6 3" xfId="437" xr:uid="{00000000-0005-0000-0000-000015010000}"/>
    <cellStyle name="20% — akcent 6 3" xfId="622" xr:uid="{00000000-0005-0000-0000-000016010000}"/>
    <cellStyle name="20% - akcent 6 3 2" xfId="438" xr:uid="{00000000-0005-0000-0000-000017010000}"/>
    <cellStyle name="20% — akcent 6 4" xfId="1343" xr:uid="{00000000-0005-0000-0000-000018010000}"/>
    <cellStyle name="40% - Accent1" xfId="102" xr:uid="{00000000-0005-0000-0000-000019010000}"/>
    <cellStyle name="40% - Accent1 2" xfId="440" xr:uid="{00000000-0005-0000-0000-00001A010000}"/>
    <cellStyle name="40% - Accent1 3" xfId="441" xr:uid="{00000000-0005-0000-0000-00001B010000}"/>
    <cellStyle name="40% - Accent2" xfId="103" xr:uid="{00000000-0005-0000-0000-00001C010000}"/>
    <cellStyle name="40% - Accent2 2" xfId="443" xr:uid="{00000000-0005-0000-0000-00001D010000}"/>
    <cellStyle name="40% - Accent2 3" xfId="444" xr:uid="{00000000-0005-0000-0000-00001E010000}"/>
    <cellStyle name="40% - Accent3" xfId="104" xr:uid="{00000000-0005-0000-0000-00001F010000}"/>
    <cellStyle name="40% - Accent3 2" xfId="446" xr:uid="{00000000-0005-0000-0000-000020010000}"/>
    <cellStyle name="40% - Accent3 3" xfId="447" xr:uid="{00000000-0005-0000-0000-000021010000}"/>
    <cellStyle name="40% - Accent4" xfId="105" xr:uid="{00000000-0005-0000-0000-000022010000}"/>
    <cellStyle name="40% - Accent4 2" xfId="449" xr:uid="{00000000-0005-0000-0000-000023010000}"/>
    <cellStyle name="40% - Accent4 3" xfId="450" xr:uid="{00000000-0005-0000-0000-000024010000}"/>
    <cellStyle name="40% - Accent5" xfId="106" xr:uid="{00000000-0005-0000-0000-000025010000}"/>
    <cellStyle name="40% - Accent5 2" xfId="452" xr:uid="{00000000-0005-0000-0000-000026010000}"/>
    <cellStyle name="40% - Accent5 3" xfId="453" xr:uid="{00000000-0005-0000-0000-000027010000}"/>
    <cellStyle name="40% - Accent6" xfId="107" xr:uid="{00000000-0005-0000-0000-000028010000}"/>
    <cellStyle name="40% - Accent6 2" xfId="455" xr:uid="{00000000-0005-0000-0000-000029010000}"/>
    <cellStyle name="40% - Accent6 3" xfId="456" xr:uid="{00000000-0005-0000-0000-00002A010000}"/>
    <cellStyle name="40% - akcent 1 2" xfId="300" xr:uid="{00000000-0005-0000-0000-00002B010000}"/>
    <cellStyle name="40% — akcent 1 2" xfId="166" xr:uid="{00000000-0005-0000-0000-00002C010000}"/>
    <cellStyle name="40% - akcent 1 2 10" xfId="458" xr:uid="{00000000-0005-0000-0000-00002D010000}"/>
    <cellStyle name="40% - akcent 1 2 11" xfId="459" xr:uid="{00000000-0005-0000-0000-00002E010000}"/>
    <cellStyle name="40% - akcent 1 2 12" xfId="460" xr:uid="{00000000-0005-0000-0000-00002F010000}"/>
    <cellStyle name="40% - akcent 1 2 13" xfId="461" xr:uid="{00000000-0005-0000-0000-000030010000}"/>
    <cellStyle name="40% - akcent 1 2 14" xfId="462" xr:uid="{00000000-0005-0000-0000-000031010000}"/>
    <cellStyle name="40% - akcent 1 2 15" xfId="463" xr:uid="{00000000-0005-0000-0000-000032010000}"/>
    <cellStyle name="40% - akcent 1 2 16" xfId="464" xr:uid="{00000000-0005-0000-0000-000033010000}"/>
    <cellStyle name="40% - akcent 1 2 17" xfId="465" xr:uid="{00000000-0005-0000-0000-000034010000}"/>
    <cellStyle name="40% - akcent 1 2 18" xfId="466" xr:uid="{00000000-0005-0000-0000-000035010000}"/>
    <cellStyle name="40% - akcent 1 2 19" xfId="467" xr:uid="{00000000-0005-0000-0000-000036010000}"/>
    <cellStyle name="40% - akcent 1 2 2" xfId="468" xr:uid="{00000000-0005-0000-0000-000037010000}"/>
    <cellStyle name="40% - akcent 1 2 20" xfId="469" xr:uid="{00000000-0005-0000-0000-000038010000}"/>
    <cellStyle name="40% - akcent 1 2 21" xfId="470" xr:uid="{00000000-0005-0000-0000-000039010000}"/>
    <cellStyle name="40% - akcent 1 2 22" xfId="471" xr:uid="{00000000-0005-0000-0000-00003A010000}"/>
    <cellStyle name="40% - akcent 1 2 23" xfId="472" xr:uid="{00000000-0005-0000-0000-00003B010000}"/>
    <cellStyle name="40% - akcent 1 2 24" xfId="473" xr:uid="{00000000-0005-0000-0000-00003C010000}"/>
    <cellStyle name="40% - akcent 1 2 25" xfId="474" xr:uid="{00000000-0005-0000-0000-00003D010000}"/>
    <cellStyle name="40% - akcent 1 2 26" xfId="475" xr:uid="{00000000-0005-0000-0000-00003E010000}"/>
    <cellStyle name="40% - akcent 1 2 3" xfId="476" xr:uid="{00000000-0005-0000-0000-00003F010000}"/>
    <cellStyle name="40% - akcent 1 2 4" xfId="477" xr:uid="{00000000-0005-0000-0000-000040010000}"/>
    <cellStyle name="40% - akcent 1 2 5" xfId="478" xr:uid="{00000000-0005-0000-0000-000041010000}"/>
    <cellStyle name="40% - akcent 1 2 6" xfId="479" xr:uid="{00000000-0005-0000-0000-000042010000}"/>
    <cellStyle name="40% - akcent 1 2 7" xfId="480" xr:uid="{00000000-0005-0000-0000-000043010000}"/>
    <cellStyle name="40% - akcent 1 2 8" xfId="481" xr:uid="{00000000-0005-0000-0000-000044010000}"/>
    <cellStyle name="40% - akcent 1 2 9" xfId="482" xr:uid="{00000000-0005-0000-0000-000045010000}"/>
    <cellStyle name="40% - akcent 1 3" xfId="483" xr:uid="{00000000-0005-0000-0000-000046010000}"/>
    <cellStyle name="40% — akcent 1 3" xfId="513" xr:uid="{00000000-0005-0000-0000-000047010000}"/>
    <cellStyle name="40% - akcent 1 3 2" xfId="484" xr:uid="{00000000-0005-0000-0000-000048010000}"/>
    <cellStyle name="40% — akcent 1 4" xfId="290" xr:uid="{00000000-0005-0000-0000-000049010000}"/>
    <cellStyle name="40% - akcent 2 2" xfId="301" xr:uid="{00000000-0005-0000-0000-00004A010000}"/>
    <cellStyle name="40% — akcent 2 2" xfId="167" xr:uid="{00000000-0005-0000-0000-00004B010000}"/>
    <cellStyle name="40% - akcent 2 2 10" xfId="486" xr:uid="{00000000-0005-0000-0000-00004C010000}"/>
    <cellStyle name="40% - akcent 2 2 11" xfId="487" xr:uid="{00000000-0005-0000-0000-00004D010000}"/>
    <cellStyle name="40% - akcent 2 2 12" xfId="488" xr:uid="{00000000-0005-0000-0000-00004E010000}"/>
    <cellStyle name="40% - akcent 2 2 13" xfId="489" xr:uid="{00000000-0005-0000-0000-00004F010000}"/>
    <cellStyle name="40% - akcent 2 2 14" xfId="490" xr:uid="{00000000-0005-0000-0000-000050010000}"/>
    <cellStyle name="40% - akcent 2 2 15" xfId="491" xr:uid="{00000000-0005-0000-0000-000051010000}"/>
    <cellStyle name="40% - akcent 2 2 16" xfId="492" xr:uid="{00000000-0005-0000-0000-000052010000}"/>
    <cellStyle name="40% - akcent 2 2 17" xfId="493" xr:uid="{00000000-0005-0000-0000-000053010000}"/>
    <cellStyle name="40% - akcent 2 2 18" xfId="494" xr:uid="{00000000-0005-0000-0000-000054010000}"/>
    <cellStyle name="40% - akcent 2 2 19" xfId="495" xr:uid="{00000000-0005-0000-0000-000055010000}"/>
    <cellStyle name="40% - akcent 2 2 2" xfId="496" xr:uid="{00000000-0005-0000-0000-000056010000}"/>
    <cellStyle name="40% - akcent 2 2 20" xfId="497" xr:uid="{00000000-0005-0000-0000-000057010000}"/>
    <cellStyle name="40% - akcent 2 2 21" xfId="498" xr:uid="{00000000-0005-0000-0000-000058010000}"/>
    <cellStyle name="40% - akcent 2 2 22" xfId="499" xr:uid="{00000000-0005-0000-0000-000059010000}"/>
    <cellStyle name="40% - akcent 2 2 23" xfId="500" xr:uid="{00000000-0005-0000-0000-00005A010000}"/>
    <cellStyle name="40% - akcent 2 2 24" xfId="501" xr:uid="{00000000-0005-0000-0000-00005B010000}"/>
    <cellStyle name="40% - akcent 2 2 25" xfId="502" xr:uid="{00000000-0005-0000-0000-00005C010000}"/>
    <cellStyle name="40% - akcent 2 2 26" xfId="503" xr:uid="{00000000-0005-0000-0000-00005D010000}"/>
    <cellStyle name="40% - akcent 2 2 3" xfId="504" xr:uid="{00000000-0005-0000-0000-00005E010000}"/>
    <cellStyle name="40% - akcent 2 2 4" xfId="505" xr:uid="{00000000-0005-0000-0000-00005F010000}"/>
    <cellStyle name="40% - akcent 2 2 5" xfId="506" xr:uid="{00000000-0005-0000-0000-000060010000}"/>
    <cellStyle name="40% - akcent 2 2 6" xfId="507" xr:uid="{00000000-0005-0000-0000-000061010000}"/>
    <cellStyle name="40% - akcent 2 2 7" xfId="508" xr:uid="{00000000-0005-0000-0000-000062010000}"/>
    <cellStyle name="40% - akcent 2 2 8" xfId="509" xr:uid="{00000000-0005-0000-0000-000063010000}"/>
    <cellStyle name="40% - akcent 2 2 9" xfId="510" xr:uid="{00000000-0005-0000-0000-000064010000}"/>
    <cellStyle name="40% - akcent 2 3" xfId="511" xr:uid="{00000000-0005-0000-0000-000065010000}"/>
    <cellStyle name="40% — akcent 2 3" xfId="485" xr:uid="{00000000-0005-0000-0000-000066010000}"/>
    <cellStyle name="40% - akcent 2 3 2" xfId="512" xr:uid="{00000000-0005-0000-0000-000067010000}"/>
    <cellStyle name="40% — akcent 2 4" xfId="287" xr:uid="{00000000-0005-0000-0000-000068010000}"/>
    <cellStyle name="40% - akcent 3 2" xfId="302" xr:uid="{00000000-0005-0000-0000-000069010000}"/>
    <cellStyle name="40% — akcent 3 2" xfId="168" xr:uid="{00000000-0005-0000-0000-00006A010000}"/>
    <cellStyle name="40% - akcent 3 2 10" xfId="514" xr:uid="{00000000-0005-0000-0000-00006B010000}"/>
    <cellStyle name="40% - akcent 3 2 11" xfId="515" xr:uid="{00000000-0005-0000-0000-00006C010000}"/>
    <cellStyle name="40% - akcent 3 2 12" xfId="516" xr:uid="{00000000-0005-0000-0000-00006D010000}"/>
    <cellStyle name="40% - akcent 3 2 13" xfId="517" xr:uid="{00000000-0005-0000-0000-00006E010000}"/>
    <cellStyle name="40% - akcent 3 2 14" xfId="518" xr:uid="{00000000-0005-0000-0000-00006F010000}"/>
    <cellStyle name="40% - akcent 3 2 15" xfId="519" xr:uid="{00000000-0005-0000-0000-000070010000}"/>
    <cellStyle name="40% - akcent 3 2 16" xfId="520" xr:uid="{00000000-0005-0000-0000-000071010000}"/>
    <cellStyle name="40% - akcent 3 2 17" xfId="521" xr:uid="{00000000-0005-0000-0000-000072010000}"/>
    <cellStyle name="40% - akcent 3 2 18" xfId="522" xr:uid="{00000000-0005-0000-0000-000073010000}"/>
    <cellStyle name="40% - akcent 3 2 19" xfId="523" xr:uid="{00000000-0005-0000-0000-000074010000}"/>
    <cellStyle name="40% - akcent 3 2 2" xfId="524" xr:uid="{00000000-0005-0000-0000-000075010000}"/>
    <cellStyle name="40% - akcent 3 2 20" xfId="525" xr:uid="{00000000-0005-0000-0000-000076010000}"/>
    <cellStyle name="40% - akcent 3 2 21" xfId="526" xr:uid="{00000000-0005-0000-0000-000077010000}"/>
    <cellStyle name="40% - akcent 3 2 22" xfId="527" xr:uid="{00000000-0005-0000-0000-000078010000}"/>
    <cellStyle name="40% - akcent 3 2 23" xfId="528" xr:uid="{00000000-0005-0000-0000-000079010000}"/>
    <cellStyle name="40% - akcent 3 2 24" xfId="529" xr:uid="{00000000-0005-0000-0000-00007A010000}"/>
    <cellStyle name="40% - akcent 3 2 25" xfId="530" xr:uid="{00000000-0005-0000-0000-00007B010000}"/>
    <cellStyle name="40% - akcent 3 2 26" xfId="531" xr:uid="{00000000-0005-0000-0000-00007C010000}"/>
    <cellStyle name="40% - akcent 3 2 3" xfId="532" xr:uid="{00000000-0005-0000-0000-00007D010000}"/>
    <cellStyle name="40% - akcent 3 2 4" xfId="533" xr:uid="{00000000-0005-0000-0000-00007E010000}"/>
    <cellStyle name="40% - akcent 3 2 5" xfId="534" xr:uid="{00000000-0005-0000-0000-00007F010000}"/>
    <cellStyle name="40% - akcent 3 2 6" xfId="535" xr:uid="{00000000-0005-0000-0000-000080010000}"/>
    <cellStyle name="40% - akcent 3 2 7" xfId="536" xr:uid="{00000000-0005-0000-0000-000081010000}"/>
    <cellStyle name="40% - akcent 3 2 8" xfId="537" xr:uid="{00000000-0005-0000-0000-000082010000}"/>
    <cellStyle name="40% - akcent 3 2 9" xfId="538" xr:uid="{00000000-0005-0000-0000-000083010000}"/>
    <cellStyle name="40% - akcent 3 3" xfId="539" xr:uid="{00000000-0005-0000-0000-000084010000}"/>
    <cellStyle name="40% — akcent 3 3" xfId="457" xr:uid="{00000000-0005-0000-0000-000085010000}"/>
    <cellStyle name="40% - akcent 3 3 2" xfId="540" xr:uid="{00000000-0005-0000-0000-000086010000}"/>
    <cellStyle name="40% — akcent 3 4" xfId="284" xr:uid="{00000000-0005-0000-0000-000087010000}"/>
    <cellStyle name="40% - akcent 4 2" xfId="303" xr:uid="{00000000-0005-0000-0000-000088010000}"/>
    <cellStyle name="40% — akcent 4 2" xfId="169" xr:uid="{00000000-0005-0000-0000-000089010000}"/>
    <cellStyle name="40% - akcent 4 2 10" xfId="541" xr:uid="{00000000-0005-0000-0000-00008A010000}"/>
    <cellStyle name="40% - akcent 4 2 11" xfId="542" xr:uid="{00000000-0005-0000-0000-00008B010000}"/>
    <cellStyle name="40% - akcent 4 2 12" xfId="543" xr:uid="{00000000-0005-0000-0000-00008C010000}"/>
    <cellStyle name="40% - akcent 4 2 13" xfId="544" xr:uid="{00000000-0005-0000-0000-00008D010000}"/>
    <cellStyle name="40% - akcent 4 2 14" xfId="545" xr:uid="{00000000-0005-0000-0000-00008E010000}"/>
    <cellStyle name="40% - akcent 4 2 15" xfId="546" xr:uid="{00000000-0005-0000-0000-00008F010000}"/>
    <cellStyle name="40% - akcent 4 2 16" xfId="547" xr:uid="{00000000-0005-0000-0000-000090010000}"/>
    <cellStyle name="40% - akcent 4 2 17" xfId="548" xr:uid="{00000000-0005-0000-0000-000091010000}"/>
    <cellStyle name="40% - akcent 4 2 18" xfId="549" xr:uid="{00000000-0005-0000-0000-000092010000}"/>
    <cellStyle name="40% - akcent 4 2 19" xfId="550" xr:uid="{00000000-0005-0000-0000-000093010000}"/>
    <cellStyle name="40% - akcent 4 2 2" xfId="551" xr:uid="{00000000-0005-0000-0000-000094010000}"/>
    <cellStyle name="40% - akcent 4 2 20" xfId="552" xr:uid="{00000000-0005-0000-0000-000095010000}"/>
    <cellStyle name="40% - akcent 4 2 21" xfId="553" xr:uid="{00000000-0005-0000-0000-000096010000}"/>
    <cellStyle name="40% - akcent 4 2 22" xfId="554" xr:uid="{00000000-0005-0000-0000-000097010000}"/>
    <cellStyle name="40% - akcent 4 2 23" xfId="555" xr:uid="{00000000-0005-0000-0000-000098010000}"/>
    <cellStyle name="40% - akcent 4 2 24" xfId="556" xr:uid="{00000000-0005-0000-0000-000099010000}"/>
    <cellStyle name="40% - akcent 4 2 25" xfId="557" xr:uid="{00000000-0005-0000-0000-00009A010000}"/>
    <cellStyle name="40% - akcent 4 2 26" xfId="558" xr:uid="{00000000-0005-0000-0000-00009B010000}"/>
    <cellStyle name="40% - akcent 4 2 3" xfId="559" xr:uid="{00000000-0005-0000-0000-00009C010000}"/>
    <cellStyle name="40% - akcent 4 2 4" xfId="560" xr:uid="{00000000-0005-0000-0000-00009D010000}"/>
    <cellStyle name="40% - akcent 4 2 5" xfId="561" xr:uid="{00000000-0005-0000-0000-00009E010000}"/>
    <cellStyle name="40% - akcent 4 2 6" xfId="562" xr:uid="{00000000-0005-0000-0000-00009F010000}"/>
    <cellStyle name="40% - akcent 4 2 7" xfId="563" xr:uid="{00000000-0005-0000-0000-0000A0010000}"/>
    <cellStyle name="40% - akcent 4 2 8" xfId="564" xr:uid="{00000000-0005-0000-0000-0000A1010000}"/>
    <cellStyle name="40% - akcent 4 2 9" xfId="565" xr:uid="{00000000-0005-0000-0000-0000A2010000}"/>
    <cellStyle name="40% - akcent 4 3" xfId="566" xr:uid="{00000000-0005-0000-0000-0000A3010000}"/>
    <cellStyle name="40% — akcent 4 3" xfId="454" xr:uid="{00000000-0005-0000-0000-0000A4010000}"/>
    <cellStyle name="40% - akcent 4 3 2" xfId="567" xr:uid="{00000000-0005-0000-0000-0000A5010000}"/>
    <cellStyle name="40% — akcent 4 4" xfId="1342" xr:uid="{00000000-0005-0000-0000-0000A6010000}"/>
    <cellStyle name="40% - akcent 5 2" xfId="304" xr:uid="{00000000-0005-0000-0000-0000A7010000}"/>
    <cellStyle name="40% — akcent 5 2" xfId="170" xr:uid="{00000000-0005-0000-0000-0000A8010000}"/>
    <cellStyle name="40% - akcent 5 2 10" xfId="568" xr:uid="{00000000-0005-0000-0000-0000A9010000}"/>
    <cellStyle name="40% - akcent 5 2 11" xfId="569" xr:uid="{00000000-0005-0000-0000-0000AA010000}"/>
    <cellStyle name="40% - akcent 5 2 12" xfId="570" xr:uid="{00000000-0005-0000-0000-0000AB010000}"/>
    <cellStyle name="40% - akcent 5 2 13" xfId="571" xr:uid="{00000000-0005-0000-0000-0000AC010000}"/>
    <cellStyle name="40% - akcent 5 2 14" xfId="572" xr:uid="{00000000-0005-0000-0000-0000AD010000}"/>
    <cellStyle name="40% - akcent 5 2 15" xfId="573" xr:uid="{00000000-0005-0000-0000-0000AE010000}"/>
    <cellStyle name="40% - akcent 5 2 16" xfId="574" xr:uid="{00000000-0005-0000-0000-0000AF010000}"/>
    <cellStyle name="40% - akcent 5 2 17" xfId="575" xr:uid="{00000000-0005-0000-0000-0000B0010000}"/>
    <cellStyle name="40% - akcent 5 2 18" xfId="576" xr:uid="{00000000-0005-0000-0000-0000B1010000}"/>
    <cellStyle name="40% - akcent 5 2 19" xfId="577" xr:uid="{00000000-0005-0000-0000-0000B2010000}"/>
    <cellStyle name="40% - akcent 5 2 2" xfId="578" xr:uid="{00000000-0005-0000-0000-0000B3010000}"/>
    <cellStyle name="40% - akcent 5 2 20" xfId="579" xr:uid="{00000000-0005-0000-0000-0000B4010000}"/>
    <cellStyle name="40% - akcent 5 2 21" xfId="580" xr:uid="{00000000-0005-0000-0000-0000B5010000}"/>
    <cellStyle name="40% - akcent 5 2 22" xfId="581" xr:uid="{00000000-0005-0000-0000-0000B6010000}"/>
    <cellStyle name="40% - akcent 5 2 23" xfId="582" xr:uid="{00000000-0005-0000-0000-0000B7010000}"/>
    <cellStyle name="40% - akcent 5 2 24" xfId="583" xr:uid="{00000000-0005-0000-0000-0000B8010000}"/>
    <cellStyle name="40% - akcent 5 2 25" xfId="584" xr:uid="{00000000-0005-0000-0000-0000B9010000}"/>
    <cellStyle name="40% - akcent 5 2 26" xfId="585" xr:uid="{00000000-0005-0000-0000-0000BA010000}"/>
    <cellStyle name="40% - akcent 5 2 3" xfId="586" xr:uid="{00000000-0005-0000-0000-0000BB010000}"/>
    <cellStyle name="40% - akcent 5 2 4" xfId="587" xr:uid="{00000000-0005-0000-0000-0000BC010000}"/>
    <cellStyle name="40% - akcent 5 2 5" xfId="588" xr:uid="{00000000-0005-0000-0000-0000BD010000}"/>
    <cellStyle name="40% - akcent 5 2 6" xfId="589" xr:uid="{00000000-0005-0000-0000-0000BE010000}"/>
    <cellStyle name="40% - akcent 5 2 7" xfId="590" xr:uid="{00000000-0005-0000-0000-0000BF010000}"/>
    <cellStyle name="40% - akcent 5 2 8" xfId="591" xr:uid="{00000000-0005-0000-0000-0000C0010000}"/>
    <cellStyle name="40% - akcent 5 2 9" xfId="592" xr:uid="{00000000-0005-0000-0000-0000C1010000}"/>
    <cellStyle name="40% - akcent 5 3" xfId="593" xr:uid="{00000000-0005-0000-0000-0000C2010000}"/>
    <cellStyle name="40% — akcent 5 3" xfId="451" xr:uid="{00000000-0005-0000-0000-0000C3010000}"/>
    <cellStyle name="40% - akcent 5 3 2" xfId="594" xr:uid="{00000000-0005-0000-0000-0000C4010000}"/>
    <cellStyle name="40% — akcent 5 4" xfId="1341" xr:uid="{00000000-0005-0000-0000-0000C5010000}"/>
    <cellStyle name="40% - akcent 6 2" xfId="305" xr:uid="{00000000-0005-0000-0000-0000C6010000}"/>
    <cellStyle name="40% — akcent 6 2" xfId="171" xr:uid="{00000000-0005-0000-0000-0000C7010000}"/>
    <cellStyle name="40% - akcent 6 2 10" xfId="595" xr:uid="{00000000-0005-0000-0000-0000C8010000}"/>
    <cellStyle name="40% - akcent 6 2 11" xfId="596" xr:uid="{00000000-0005-0000-0000-0000C9010000}"/>
    <cellStyle name="40% - akcent 6 2 12" xfId="597" xr:uid="{00000000-0005-0000-0000-0000CA010000}"/>
    <cellStyle name="40% - akcent 6 2 13" xfId="598" xr:uid="{00000000-0005-0000-0000-0000CB010000}"/>
    <cellStyle name="40% - akcent 6 2 14" xfId="599" xr:uid="{00000000-0005-0000-0000-0000CC010000}"/>
    <cellStyle name="40% - akcent 6 2 15" xfId="600" xr:uid="{00000000-0005-0000-0000-0000CD010000}"/>
    <cellStyle name="40% - akcent 6 2 16" xfId="601" xr:uid="{00000000-0005-0000-0000-0000CE010000}"/>
    <cellStyle name="40% - akcent 6 2 17" xfId="602" xr:uid="{00000000-0005-0000-0000-0000CF010000}"/>
    <cellStyle name="40% - akcent 6 2 18" xfId="603" xr:uid="{00000000-0005-0000-0000-0000D0010000}"/>
    <cellStyle name="40% - akcent 6 2 19" xfId="604" xr:uid="{00000000-0005-0000-0000-0000D1010000}"/>
    <cellStyle name="40% - akcent 6 2 2" xfId="605" xr:uid="{00000000-0005-0000-0000-0000D2010000}"/>
    <cellStyle name="40% - akcent 6 2 20" xfId="606" xr:uid="{00000000-0005-0000-0000-0000D3010000}"/>
    <cellStyle name="40% - akcent 6 2 21" xfId="607" xr:uid="{00000000-0005-0000-0000-0000D4010000}"/>
    <cellStyle name="40% - akcent 6 2 22" xfId="608" xr:uid="{00000000-0005-0000-0000-0000D5010000}"/>
    <cellStyle name="40% - akcent 6 2 23" xfId="609" xr:uid="{00000000-0005-0000-0000-0000D6010000}"/>
    <cellStyle name="40% - akcent 6 2 24" xfId="610" xr:uid="{00000000-0005-0000-0000-0000D7010000}"/>
    <cellStyle name="40% - akcent 6 2 25" xfId="611" xr:uid="{00000000-0005-0000-0000-0000D8010000}"/>
    <cellStyle name="40% - akcent 6 2 26" xfId="612" xr:uid="{00000000-0005-0000-0000-0000D9010000}"/>
    <cellStyle name="40% - akcent 6 2 3" xfId="613" xr:uid="{00000000-0005-0000-0000-0000DA010000}"/>
    <cellStyle name="40% - akcent 6 2 4" xfId="614" xr:uid="{00000000-0005-0000-0000-0000DB010000}"/>
    <cellStyle name="40% - akcent 6 2 5" xfId="615" xr:uid="{00000000-0005-0000-0000-0000DC010000}"/>
    <cellStyle name="40% - akcent 6 2 6" xfId="616" xr:uid="{00000000-0005-0000-0000-0000DD010000}"/>
    <cellStyle name="40% - akcent 6 2 7" xfId="617" xr:uid="{00000000-0005-0000-0000-0000DE010000}"/>
    <cellStyle name="40% - akcent 6 2 8" xfId="618" xr:uid="{00000000-0005-0000-0000-0000DF010000}"/>
    <cellStyle name="40% - akcent 6 2 9" xfId="619" xr:uid="{00000000-0005-0000-0000-0000E0010000}"/>
    <cellStyle name="40% - akcent 6 3" xfId="620" xr:uid="{00000000-0005-0000-0000-0000E1010000}"/>
    <cellStyle name="40% — akcent 6 3" xfId="448" xr:uid="{00000000-0005-0000-0000-0000E2010000}"/>
    <cellStyle name="40% - akcent 6 3 2" xfId="621" xr:uid="{00000000-0005-0000-0000-0000E3010000}"/>
    <cellStyle name="40% — akcent 6 4" xfId="1340" xr:uid="{00000000-0005-0000-0000-0000E4010000}"/>
    <cellStyle name="60% - Accent1" xfId="108" xr:uid="{00000000-0005-0000-0000-0000E5010000}"/>
    <cellStyle name="60% - Accent2" xfId="109" xr:uid="{00000000-0005-0000-0000-0000E6010000}"/>
    <cellStyle name="60% - Accent3" xfId="110" xr:uid="{00000000-0005-0000-0000-0000E7010000}"/>
    <cellStyle name="60% - Accent4" xfId="111" xr:uid="{00000000-0005-0000-0000-0000E8010000}"/>
    <cellStyle name="60% - Accent5" xfId="112" xr:uid="{00000000-0005-0000-0000-0000E9010000}"/>
    <cellStyle name="60% - Accent6" xfId="113" xr:uid="{00000000-0005-0000-0000-0000EA010000}"/>
    <cellStyle name="60% - akcent 1 2" xfId="306" xr:uid="{00000000-0005-0000-0000-0000EB010000}"/>
    <cellStyle name="60% — akcent 1 2" xfId="172" xr:uid="{00000000-0005-0000-0000-0000EC010000}"/>
    <cellStyle name="60% - akcent 1 2 10" xfId="626" xr:uid="{00000000-0005-0000-0000-0000ED010000}"/>
    <cellStyle name="60% - akcent 1 2 11" xfId="627" xr:uid="{00000000-0005-0000-0000-0000EE010000}"/>
    <cellStyle name="60% - akcent 1 2 12" xfId="628" xr:uid="{00000000-0005-0000-0000-0000EF010000}"/>
    <cellStyle name="60% - akcent 1 2 13" xfId="629" xr:uid="{00000000-0005-0000-0000-0000F0010000}"/>
    <cellStyle name="60% - akcent 1 2 14" xfId="630" xr:uid="{00000000-0005-0000-0000-0000F1010000}"/>
    <cellStyle name="60% - akcent 1 2 15" xfId="631" xr:uid="{00000000-0005-0000-0000-0000F2010000}"/>
    <cellStyle name="60% - akcent 1 2 16" xfId="632" xr:uid="{00000000-0005-0000-0000-0000F3010000}"/>
    <cellStyle name="60% - akcent 1 2 17" xfId="633" xr:uid="{00000000-0005-0000-0000-0000F4010000}"/>
    <cellStyle name="60% - akcent 1 2 18" xfId="634" xr:uid="{00000000-0005-0000-0000-0000F5010000}"/>
    <cellStyle name="60% - akcent 1 2 19" xfId="635" xr:uid="{00000000-0005-0000-0000-0000F6010000}"/>
    <cellStyle name="60% - akcent 1 2 2" xfId="636" xr:uid="{00000000-0005-0000-0000-0000F7010000}"/>
    <cellStyle name="60% - akcent 1 2 20" xfId="637" xr:uid="{00000000-0005-0000-0000-0000F8010000}"/>
    <cellStyle name="60% - akcent 1 2 21" xfId="638" xr:uid="{00000000-0005-0000-0000-0000F9010000}"/>
    <cellStyle name="60% - akcent 1 2 22" xfId="639" xr:uid="{00000000-0005-0000-0000-0000FA010000}"/>
    <cellStyle name="60% - akcent 1 2 23" xfId="640" xr:uid="{00000000-0005-0000-0000-0000FB010000}"/>
    <cellStyle name="60% - akcent 1 2 24" xfId="641" xr:uid="{00000000-0005-0000-0000-0000FC010000}"/>
    <cellStyle name="60% - akcent 1 2 25" xfId="642" xr:uid="{00000000-0005-0000-0000-0000FD010000}"/>
    <cellStyle name="60% - akcent 1 2 26" xfId="643" xr:uid="{00000000-0005-0000-0000-0000FE010000}"/>
    <cellStyle name="60% - akcent 1 2 3" xfId="644" xr:uid="{00000000-0005-0000-0000-0000FF010000}"/>
    <cellStyle name="60% - akcent 1 2 4" xfId="645" xr:uid="{00000000-0005-0000-0000-000000020000}"/>
    <cellStyle name="60% - akcent 1 2 5" xfId="646" xr:uid="{00000000-0005-0000-0000-000001020000}"/>
    <cellStyle name="60% - akcent 1 2 6" xfId="647" xr:uid="{00000000-0005-0000-0000-000002020000}"/>
    <cellStyle name="60% - akcent 1 2 7" xfId="648" xr:uid="{00000000-0005-0000-0000-000003020000}"/>
    <cellStyle name="60% - akcent 1 2 8" xfId="649" xr:uid="{00000000-0005-0000-0000-000004020000}"/>
    <cellStyle name="60% - akcent 1 2 9" xfId="650" xr:uid="{00000000-0005-0000-0000-000005020000}"/>
    <cellStyle name="60% - akcent 1 3" xfId="651" xr:uid="{00000000-0005-0000-0000-000006020000}"/>
    <cellStyle name="60% — akcent 1 3" xfId="330" xr:uid="{00000000-0005-0000-0000-000007020000}"/>
    <cellStyle name="60% — akcent 1 4" xfId="439" xr:uid="{00000000-0005-0000-0000-000008020000}"/>
    <cellStyle name="60% - akcent 2 2" xfId="307" xr:uid="{00000000-0005-0000-0000-000009020000}"/>
    <cellStyle name="60% — akcent 2 2" xfId="173" xr:uid="{00000000-0005-0000-0000-00000A020000}"/>
    <cellStyle name="60% - akcent 2 2 10" xfId="653" xr:uid="{00000000-0005-0000-0000-00000B020000}"/>
    <cellStyle name="60% - akcent 2 2 11" xfId="654" xr:uid="{00000000-0005-0000-0000-00000C020000}"/>
    <cellStyle name="60% - akcent 2 2 12" xfId="655" xr:uid="{00000000-0005-0000-0000-00000D020000}"/>
    <cellStyle name="60% - akcent 2 2 13" xfId="656" xr:uid="{00000000-0005-0000-0000-00000E020000}"/>
    <cellStyle name="60% - akcent 2 2 14" xfId="657" xr:uid="{00000000-0005-0000-0000-00000F020000}"/>
    <cellStyle name="60% - akcent 2 2 15" xfId="658" xr:uid="{00000000-0005-0000-0000-000010020000}"/>
    <cellStyle name="60% - akcent 2 2 16" xfId="659" xr:uid="{00000000-0005-0000-0000-000011020000}"/>
    <cellStyle name="60% - akcent 2 2 17" xfId="660" xr:uid="{00000000-0005-0000-0000-000012020000}"/>
    <cellStyle name="60% - akcent 2 2 18" xfId="661" xr:uid="{00000000-0005-0000-0000-000013020000}"/>
    <cellStyle name="60% - akcent 2 2 19" xfId="662" xr:uid="{00000000-0005-0000-0000-000014020000}"/>
    <cellStyle name="60% - akcent 2 2 2" xfId="663" xr:uid="{00000000-0005-0000-0000-000015020000}"/>
    <cellStyle name="60% - akcent 2 2 20" xfId="664" xr:uid="{00000000-0005-0000-0000-000016020000}"/>
    <cellStyle name="60% - akcent 2 2 21" xfId="665" xr:uid="{00000000-0005-0000-0000-000017020000}"/>
    <cellStyle name="60% - akcent 2 2 22" xfId="666" xr:uid="{00000000-0005-0000-0000-000018020000}"/>
    <cellStyle name="60% - akcent 2 2 23" xfId="667" xr:uid="{00000000-0005-0000-0000-000019020000}"/>
    <cellStyle name="60% - akcent 2 2 24" xfId="668" xr:uid="{00000000-0005-0000-0000-00001A020000}"/>
    <cellStyle name="60% - akcent 2 2 25" xfId="669" xr:uid="{00000000-0005-0000-0000-00001B020000}"/>
    <cellStyle name="60% - akcent 2 2 26" xfId="670" xr:uid="{00000000-0005-0000-0000-00001C020000}"/>
    <cellStyle name="60% - akcent 2 2 3" xfId="671" xr:uid="{00000000-0005-0000-0000-00001D020000}"/>
    <cellStyle name="60% - akcent 2 2 4" xfId="672" xr:uid="{00000000-0005-0000-0000-00001E020000}"/>
    <cellStyle name="60% - akcent 2 2 5" xfId="673" xr:uid="{00000000-0005-0000-0000-00001F020000}"/>
    <cellStyle name="60% - akcent 2 2 6" xfId="674" xr:uid="{00000000-0005-0000-0000-000020020000}"/>
    <cellStyle name="60% - akcent 2 2 7" xfId="675" xr:uid="{00000000-0005-0000-0000-000021020000}"/>
    <cellStyle name="60% - akcent 2 2 8" xfId="676" xr:uid="{00000000-0005-0000-0000-000022020000}"/>
    <cellStyle name="60% - akcent 2 2 9" xfId="677" xr:uid="{00000000-0005-0000-0000-000023020000}"/>
    <cellStyle name="60% - akcent 2 3" xfId="678" xr:uid="{00000000-0005-0000-0000-000024020000}"/>
    <cellStyle name="60% — akcent 2 3" xfId="244" xr:uid="{00000000-0005-0000-0000-000025020000}"/>
    <cellStyle name="60% — akcent 2 4" xfId="442" xr:uid="{00000000-0005-0000-0000-000026020000}"/>
    <cellStyle name="60% - akcent 3 2" xfId="308" xr:uid="{00000000-0005-0000-0000-000027020000}"/>
    <cellStyle name="60% — akcent 3 2" xfId="174" xr:uid="{00000000-0005-0000-0000-000028020000}"/>
    <cellStyle name="60% - akcent 3 2 10" xfId="680" xr:uid="{00000000-0005-0000-0000-000029020000}"/>
    <cellStyle name="60% - akcent 3 2 11" xfId="681" xr:uid="{00000000-0005-0000-0000-00002A020000}"/>
    <cellStyle name="60% - akcent 3 2 12" xfId="682" xr:uid="{00000000-0005-0000-0000-00002B020000}"/>
    <cellStyle name="60% - akcent 3 2 13" xfId="683" xr:uid="{00000000-0005-0000-0000-00002C020000}"/>
    <cellStyle name="60% - akcent 3 2 14" xfId="684" xr:uid="{00000000-0005-0000-0000-00002D020000}"/>
    <cellStyle name="60% - akcent 3 2 15" xfId="685" xr:uid="{00000000-0005-0000-0000-00002E020000}"/>
    <cellStyle name="60% - akcent 3 2 16" xfId="686" xr:uid="{00000000-0005-0000-0000-00002F020000}"/>
    <cellStyle name="60% - akcent 3 2 17" xfId="687" xr:uid="{00000000-0005-0000-0000-000030020000}"/>
    <cellStyle name="60% - akcent 3 2 18" xfId="688" xr:uid="{00000000-0005-0000-0000-000031020000}"/>
    <cellStyle name="60% - akcent 3 2 19" xfId="689" xr:uid="{00000000-0005-0000-0000-000032020000}"/>
    <cellStyle name="60% - akcent 3 2 2" xfId="690" xr:uid="{00000000-0005-0000-0000-000033020000}"/>
    <cellStyle name="60% - akcent 3 2 20" xfId="691" xr:uid="{00000000-0005-0000-0000-000034020000}"/>
    <cellStyle name="60% - akcent 3 2 21" xfId="692" xr:uid="{00000000-0005-0000-0000-000035020000}"/>
    <cellStyle name="60% - akcent 3 2 22" xfId="693" xr:uid="{00000000-0005-0000-0000-000036020000}"/>
    <cellStyle name="60% - akcent 3 2 23" xfId="694" xr:uid="{00000000-0005-0000-0000-000037020000}"/>
    <cellStyle name="60% - akcent 3 2 24" xfId="695" xr:uid="{00000000-0005-0000-0000-000038020000}"/>
    <cellStyle name="60% - akcent 3 2 25" xfId="696" xr:uid="{00000000-0005-0000-0000-000039020000}"/>
    <cellStyle name="60% - akcent 3 2 26" xfId="697" xr:uid="{00000000-0005-0000-0000-00003A020000}"/>
    <cellStyle name="60% - akcent 3 2 3" xfId="698" xr:uid="{00000000-0005-0000-0000-00003B020000}"/>
    <cellStyle name="60% - akcent 3 2 4" xfId="699" xr:uid="{00000000-0005-0000-0000-00003C020000}"/>
    <cellStyle name="60% - akcent 3 2 5" xfId="700" xr:uid="{00000000-0005-0000-0000-00003D020000}"/>
    <cellStyle name="60% - akcent 3 2 6" xfId="701" xr:uid="{00000000-0005-0000-0000-00003E020000}"/>
    <cellStyle name="60% - akcent 3 2 7" xfId="702" xr:uid="{00000000-0005-0000-0000-00003F020000}"/>
    <cellStyle name="60% - akcent 3 2 8" xfId="703" xr:uid="{00000000-0005-0000-0000-000040020000}"/>
    <cellStyle name="60% - akcent 3 2 9" xfId="704" xr:uid="{00000000-0005-0000-0000-000041020000}"/>
    <cellStyle name="60% - akcent 3 3" xfId="705" xr:uid="{00000000-0005-0000-0000-000042020000}"/>
    <cellStyle name="60% — akcent 3 3" xfId="272" xr:uid="{00000000-0005-0000-0000-000043020000}"/>
    <cellStyle name="60% — akcent 3 4" xfId="445" xr:uid="{00000000-0005-0000-0000-000044020000}"/>
    <cellStyle name="60% - akcent 4 2" xfId="309" xr:uid="{00000000-0005-0000-0000-000045020000}"/>
    <cellStyle name="60% — akcent 4 2" xfId="175" xr:uid="{00000000-0005-0000-0000-000046020000}"/>
    <cellStyle name="60% - akcent 4 2 10" xfId="706" xr:uid="{00000000-0005-0000-0000-000047020000}"/>
    <cellStyle name="60% - akcent 4 2 11" xfId="707" xr:uid="{00000000-0005-0000-0000-000048020000}"/>
    <cellStyle name="60% - akcent 4 2 12" xfId="708" xr:uid="{00000000-0005-0000-0000-000049020000}"/>
    <cellStyle name="60% - akcent 4 2 13" xfId="709" xr:uid="{00000000-0005-0000-0000-00004A020000}"/>
    <cellStyle name="60% - akcent 4 2 14" xfId="710" xr:uid="{00000000-0005-0000-0000-00004B020000}"/>
    <cellStyle name="60% - akcent 4 2 15" xfId="711" xr:uid="{00000000-0005-0000-0000-00004C020000}"/>
    <cellStyle name="60% - akcent 4 2 16" xfId="712" xr:uid="{00000000-0005-0000-0000-00004D020000}"/>
    <cellStyle name="60% - akcent 4 2 17" xfId="713" xr:uid="{00000000-0005-0000-0000-00004E020000}"/>
    <cellStyle name="60% - akcent 4 2 18" xfId="714" xr:uid="{00000000-0005-0000-0000-00004F020000}"/>
    <cellStyle name="60% - akcent 4 2 19" xfId="715" xr:uid="{00000000-0005-0000-0000-000050020000}"/>
    <cellStyle name="60% - akcent 4 2 2" xfId="716" xr:uid="{00000000-0005-0000-0000-000051020000}"/>
    <cellStyle name="60% - akcent 4 2 20" xfId="717" xr:uid="{00000000-0005-0000-0000-000052020000}"/>
    <cellStyle name="60% - akcent 4 2 21" xfId="718" xr:uid="{00000000-0005-0000-0000-000053020000}"/>
    <cellStyle name="60% - akcent 4 2 22" xfId="719" xr:uid="{00000000-0005-0000-0000-000054020000}"/>
    <cellStyle name="60% - akcent 4 2 23" xfId="720" xr:uid="{00000000-0005-0000-0000-000055020000}"/>
    <cellStyle name="60% - akcent 4 2 24" xfId="721" xr:uid="{00000000-0005-0000-0000-000056020000}"/>
    <cellStyle name="60% - akcent 4 2 25" xfId="722" xr:uid="{00000000-0005-0000-0000-000057020000}"/>
    <cellStyle name="60% - akcent 4 2 26" xfId="723" xr:uid="{00000000-0005-0000-0000-000058020000}"/>
    <cellStyle name="60% - akcent 4 2 3" xfId="724" xr:uid="{00000000-0005-0000-0000-000059020000}"/>
    <cellStyle name="60% - akcent 4 2 4" xfId="725" xr:uid="{00000000-0005-0000-0000-00005A020000}"/>
    <cellStyle name="60% - akcent 4 2 5" xfId="726" xr:uid="{00000000-0005-0000-0000-00005B020000}"/>
    <cellStyle name="60% - akcent 4 2 6" xfId="727" xr:uid="{00000000-0005-0000-0000-00005C020000}"/>
    <cellStyle name="60% - akcent 4 2 7" xfId="728" xr:uid="{00000000-0005-0000-0000-00005D020000}"/>
    <cellStyle name="60% - akcent 4 2 8" xfId="729" xr:uid="{00000000-0005-0000-0000-00005E020000}"/>
    <cellStyle name="60% - akcent 4 2 9" xfId="730" xr:uid="{00000000-0005-0000-0000-00005F020000}"/>
    <cellStyle name="60% - akcent 4 3" xfId="731" xr:uid="{00000000-0005-0000-0000-000060020000}"/>
    <cellStyle name="60% — akcent 4 3" xfId="275" xr:uid="{00000000-0005-0000-0000-000061020000}"/>
    <cellStyle name="60% — akcent 4 4" xfId="322" xr:uid="{00000000-0005-0000-0000-000062020000}"/>
    <cellStyle name="60% - akcent 5 2" xfId="310" xr:uid="{00000000-0005-0000-0000-000063020000}"/>
    <cellStyle name="60% — akcent 5 2" xfId="176" xr:uid="{00000000-0005-0000-0000-000064020000}"/>
    <cellStyle name="60% - akcent 5 2 10" xfId="732" xr:uid="{00000000-0005-0000-0000-000065020000}"/>
    <cellStyle name="60% - akcent 5 2 11" xfId="733" xr:uid="{00000000-0005-0000-0000-000066020000}"/>
    <cellStyle name="60% - akcent 5 2 12" xfId="734" xr:uid="{00000000-0005-0000-0000-000067020000}"/>
    <cellStyle name="60% - akcent 5 2 13" xfId="735" xr:uid="{00000000-0005-0000-0000-000068020000}"/>
    <cellStyle name="60% - akcent 5 2 14" xfId="736" xr:uid="{00000000-0005-0000-0000-000069020000}"/>
    <cellStyle name="60% - akcent 5 2 15" xfId="737" xr:uid="{00000000-0005-0000-0000-00006A020000}"/>
    <cellStyle name="60% - akcent 5 2 16" xfId="738" xr:uid="{00000000-0005-0000-0000-00006B020000}"/>
    <cellStyle name="60% - akcent 5 2 17" xfId="739" xr:uid="{00000000-0005-0000-0000-00006C020000}"/>
    <cellStyle name="60% - akcent 5 2 18" xfId="740" xr:uid="{00000000-0005-0000-0000-00006D020000}"/>
    <cellStyle name="60% - akcent 5 2 19" xfId="741" xr:uid="{00000000-0005-0000-0000-00006E020000}"/>
    <cellStyle name="60% - akcent 5 2 2" xfId="742" xr:uid="{00000000-0005-0000-0000-00006F020000}"/>
    <cellStyle name="60% - akcent 5 2 20" xfId="743" xr:uid="{00000000-0005-0000-0000-000070020000}"/>
    <cellStyle name="60% - akcent 5 2 21" xfId="744" xr:uid="{00000000-0005-0000-0000-000071020000}"/>
    <cellStyle name="60% - akcent 5 2 22" xfId="745" xr:uid="{00000000-0005-0000-0000-000072020000}"/>
    <cellStyle name="60% - akcent 5 2 23" xfId="746" xr:uid="{00000000-0005-0000-0000-000073020000}"/>
    <cellStyle name="60% - akcent 5 2 24" xfId="747" xr:uid="{00000000-0005-0000-0000-000074020000}"/>
    <cellStyle name="60% - akcent 5 2 25" xfId="748" xr:uid="{00000000-0005-0000-0000-000075020000}"/>
    <cellStyle name="60% - akcent 5 2 26" xfId="749" xr:uid="{00000000-0005-0000-0000-000076020000}"/>
    <cellStyle name="60% - akcent 5 2 3" xfId="750" xr:uid="{00000000-0005-0000-0000-000077020000}"/>
    <cellStyle name="60% - akcent 5 2 4" xfId="751" xr:uid="{00000000-0005-0000-0000-000078020000}"/>
    <cellStyle name="60% - akcent 5 2 5" xfId="752" xr:uid="{00000000-0005-0000-0000-000079020000}"/>
    <cellStyle name="60% - akcent 5 2 6" xfId="753" xr:uid="{00000000-0005-0000-0000-00007A020000}"/>
    <cellStyle name="60% - akcent 5 2 7" xfId="754" xr:uid="{00000000-0005-0000-0000-00007B020000}"/>
    <cellStyle name="60% - akcent 5 2 8" xfId="755" xr:uid="{00000000-0005-0000-0000-00007C020000}"/>
    <cellStyle name="60% - akcent 5 2 9" xfId="756" xr:uid="{00000000-0005-0000-0000-00007D020000}"/>
    <cellStyle name="60% - akcent 5 3" xfId="757" xr:uid="{00000000-0005-0000-0000-00007E020000}"/>
    <cellStyle name="60% — akcent 5 3" xfId="278" xr:uid="{00000000-0005-0000-0000-00007F020000}"/>
    <cellStyle name="60% — akcent 5 4" xfId="222" xr:uid="{00000000-0005-0000-0000-000080020000}"/>
    <cellStyle name="60% - akcent 6 2" xfId="311" xr:uid="{00000000-0005-0000-0000-000081020000}"/>
    <cellStyle name="60% — akcent 6 2" xfId="177" xr:uid="{00000000-0005-0000-0000-000082020000}"/>
    <cellStyle name="60% - akcent 6 2 10" xfId="758" xr:uid="{00000000-0005-0000-0000-000083020000}"/>
    <cellStyle name="60% - akcent 6 2 11" xfId="759" xr:uid="{00000000-0005-0000-0000-000084020000}"/>
    <cellStyle name="60% - akcent 6 2 12" xfId="760" xr:uid="{00000000-0005-0000-0000-000085020000}"/>
    <cellStyle name="60% - akcent 6 2 13" xfId="761" xr:uid="{00000000-0005-0000-0000-000086020000}"/>
    <cellStyle name="60% - akcent 6 2 14" xfId="762" xr:uid="{00000000-0005-0000-0000-000087020000}"/>
    <cellStyle name="60% - akcent 6 2 15" xfId="763" xr:uid="{00000000-0005-0000-0000-000088020000}"/>
    <cellStyle name="60% - akcent 6 2 16" xfId="764" xr:uid="{00000000-0005-0000-0000-000089020000}"/>
    <cellStyle name="60% - akcent 6 2 17" xfId="765" xr:uid="{00000000-0005-0000-0000-00008A020000}"/>
    <cellStyle name="60% - akcent 6 2 18" xfId="766" xr:uid="{00000000-0005-0000-0000-00008B020000}"/>
    <cellStyle name="60% - akcent 6 2 19" xfId="767" xr:uid="{00000000-0005-0000-0000-00008C020000}"/>
    <cellStyle name="60% - akcent 6 2 2" xfId="768" xr:uid="{00000000-0005-0000-0000-00008D020000}"/>
    <cellStyle name="60% - akcent 6 2 20" xfId="769" xr:uid="{00000000-0005-0000-0000-00008E020000}"/>
    <cellStyle name="60% - akcent 6 2 21" xfId="770" xr:uid="{00000000-0005-0000-0000-00008F020000}"/>
    <cellStyle name="60% - akcent 6 2 22" xfId="771" xr:uid="{00000000-0005-0000-0000-000090020000}"/>
    <cellStyle name="60% - akcent 6 2 23" xfId="772" xr:uid="{00000000-0005-0000-0000-000091020000}"/>
    <cellStyle name="60% - akcent 6 2 24" xfId="773" xr:uid="{00000000-0005-0000-0000-000092020000}"/>
    <cellStyle name="60% - akcent 6 2 25" xfId="774" xr:uid="{00000000-0005-0000-0000-000093020000}"/>
    <cellStyle name="60% - akcent 6 2 26" xfId="775" xr:uid="{00000000-0005-0000-0000-000094020000}"/>
    <cellStyle name="60% - akcent 6 2 3" xfId="776" xr:uid="{00000000-0005-0000-0000-000095020000}"/>
    <cellStyle name="60% - akcent 6 2 4" xfId="777" xr:uid="{00000000-0005-0000-0000-000096020000}"/>
    <cellStyle name="60% - akcent 6 2 5" xfId="778" xr:uid="{00000000-0005-0000-0000-000097020000}"/>
    <cellStyle name="60% - akcent 6 2 6" xfId="779" xr:uid="{00000000-0005-0000-0000-000098020000}"/>
    <cellStyle name="60% - akcent 6 2 7" xfId="780" xr:uid="{00000000-0005-0000-0000-000099020000}"/>
    <cellStyle name="60% - akcent 6 2 8" xfId="781" xr:uid="{00000000-0005-0000-0000-00009A020000}"/>
    <cellStyle name="60% - akcent 6 2 9" xfId="782" xr:uid="{00000000-0005-0000-0000-00009B020000}"/>
    <cellStyle name="60% - akcent 6 3" xfId="783" xr:uid="{00000000-0005-0000-0000-00009C020000}"/>
    <cellStyle name="60% — akcent 6 3" xfId="281" xr:uid="{00000000-0005-0000-0000-00009D020000}"/>
    <cellStyle name="60% — akcent 6 4" xfId="316" xr:uid="{00000000-0005-0000-0000-00009E020000}"/>
    <cellStyle name="Accent1" xfId="114" xr:uid="{00000000-0005-0000-0000-00009F020000}"/>
    <cellStyle name="Accent2" xfId="115" xr:uid="{00000000-0005-0000-0000-0000A0020000}"/>
    <cellStyle name="Accent3" xfId="116" xr:uid="{00000000-0005-0000-0000-0000A1020000}"/>
    <cellStyle name="Accent4" xfId="117" xr:uid="{00000000-0005-0000-0000-0000A2020000}"/>
    <cellStyle name="Accent5" xfId="118" xr:uid="{00000000-0005-0000-0000-0000A3020000}"/>
    <cellStyle name="Accent6" xfId="119" xr:uid="{00000000-0005-0000-0000-0000A4020000}"/>
    <cellStyle name="Akcent 1 2" xfId="178" xr:uid="{00000000-0005-0000-0000-0000A5020000}"/>
    <cellStyle name="Akcent 1 2 10" xfId="784" xr:uid="{00000000-0005-0000-0000-0000A6020000}"/>
    <cellStyle name="Akcent 1 2 11" xfId="785" xr:uid="{00000000-0005-0000-0000-0000A7020000}"/>
    <cellStyle name="Akcent 1 2 12" xfId="786" xr:uid="{00000000-0005-0000-0000-0000A8020000}"/>
    <cellStyle name="Akcent 1 2 13" xfId="787" xr:uid="{00000000-0005-0000-0000-0000A9020000}"/>
    <cellStyle name="Akcent 1 2 14" xfId="788" xr:uid="{00000000-0005-0000-0000-0000AA020000}"/>
    <cellStyle name="Akcent 1 2 15" xfId="789" xr:uid="{00000000-0005-0000-0000-0000AB020000}"/>
    <cellStyle name="Akcent 1 2 16" xfId="790" xr:uid="{00000000-0005-0000-0000-0000AC020000}"/>
    <cellStyle name="Akcent 1 2 17" xfId="791" xr:uid="{00000000-0005-0000-0000-0000AD020000}"/>
    <cellStyle name="Akcent 1 2 18" xfId="792" xr:uid="{00000000-0005-0000-0000-0000AE020000}"/>
    <cellStyle name="Akcent 1 2 19" xfId="793" xr:uid="{00000000-0005-0000-0000-0000AF020000}"/>
    <cellStyle name="Akcent 1 2 2" xfId="794" xr:uid="{00000000-0005-0000-0000-0000B0020000}"/>
    <cellStyle name="Akcent 1 2 20" xfId="795" xr:uid="{00000000-0005-0000-0000-0000B1020000}"/>
    <cellStyle name="Akcent 1 2 21" xfId="796" xr:uid="{00000000-0005-0000-0000-0000B2020000}"/>
    <cellStyle name="Akcent 1 2 22" xfId="797" xr:uid="{00000000-0005-0000-0000-0000B3020000}"/>
    <cellStyle name="Akcent 1 2 23" xfId="798" xr:uid="{00000000-0005-0000-0000-0000B4020000}"/>
    <cellStyle name="Akcent 1 2 24" xfId="799" xr:uid="{00000000-0005-0000-0000-0000B5020000}"/>
    <cellStyle name="Akcent 1 2 25" xfId="800" xr:uid="{00000000-0005-0000-0000-0000B6020000}"/>
    <cellStyle name="Akcent 1 2 26" xfId="801" xr:uid="{00000000-0005-0000-0000-0000B7020000}"/>
    <cellStyle name="Akcent 1 2 3" xfId="802" xr:uid="{00000000-0005-0000-0000-0000B8020000}"/>
    <cellStyle name="Akcent 1 2 4" xfId="803" xr:uid="{00000000-0005-0000-0000-0000B9020000}"/>
    <cellStyle name="Akcent 1 2 5" xfId="804" xr:uid="{00000000-0005-0000-0000-0000BA020000}"/>
    <cellStyle name="Akcent 1 2 6" xfId="805" xr:uid="{00000000-0005-0000-0000-0000BB020000}"/>
    <cellStyle name="Akcent 1 2 7" xfId="806" xr:uid="{00000000-0005-0000-0000-0000BC020000}"/>
    <cellStyle name="Akcent 1 2 8" xfId="807" xr:uid="{00000000-0005-0000-0000-0000BD020000}"/>
    <cellStyle name="Akcent 1 2 9" xfId="808" xr:uid="{00000000-0005-0000-0000-0000BE020000}"/>
    <cellStyle name="Akcent 1 3" xfId="809" xr:uid="{00000000-0005-0000-0000-0000BF020000}"/>
    <cellStyle name="Akcent 2 2" xfId="179" xr:uid="{00000000-0005-0000-0000-0000C0020000}"/>
    <cellStyle name="Akcent 2 2 10" xfId="810" xr:uid="{00000000-0005-0000-0000-0000C1020000}"/>
    <cellStyle name="Akcent 2 2 11" xfId="811" xr:uid="{00000000-0005-0000-0000-0000C2020000}"/>
    <cellStyle name="Akcent 2 2 12" xfId="812" xr:uid="{00000000-0005-0000-0000-0000C3020000}"/>
    <cellStyle name="Akcent 2 2 13" xfId="813" xr:uid="{00000000-0005-0000-0000-0000C4020000}"/>
    <cellStyle name="Akcent 2 2 14" xfId="814" xr:uid="{00000000-0005-0000-0000-0000C5020000}"/>
    <cellStyle name="Akcent 2 2 15" xfId="815" xr:uid="{00000000-0005-0000-0000-0000C6020000}"/>
    <cellStyle name="Akcent 2 2 16" xfId="816" xr:uid="{00000000-0005-0000-0000-0000C7020000}"/>
    <cellStyle name="Akcent 2 2 17" xfId="817" xr:uid="{00000000-0005-0000-0000-0000C8020000}"/>
    <cellStyle name="Akcent 2 2 18" xfId="818" xr:uid="{00000000-0005-0000-0000-0000C9020000}"/>
    <cellStyle name="Akcent 2 2 19" xfId="819" xr:uid="{00000000-0005-0000-0000-0000CA020000}"/>
    <cellStyle name="Akcent 2 2 2" xfId="820" xr:uid="{00000000-0005-0000-0000-0000CB020000}"/>
    <cellStyle name="Akcent 2 2 20" xfId="821" xr:uid="{00000000-0005-0000-0000-0000CC020000}"/>
    <cellStyle name="Akcent 2 2 21" xfId="822" xr:uid="{00000000-0005-0000-0000-0000CD020000}"/>
    <cellStyle name="Akcent 2 2 22" xfId="823" xr:uid="{00000000-0005-0000-0000-0000CE020000}"/>
    <cellStyle name="Akcent 2 2 23" xfId="824" xr:uid="{00000000-0005-0000-0000-0000CF020000}"/>
    <cellStyle name="Akcent 2 2 24" xfId="825" xr:uid="{00000000-0005-0000-0000-0000D0020000}"/>
    <cellStyle name="Akcent 2 2 25" xfId="826" xr:uid="{00000000-0005-0000-0000-0000D1020000}"/>
    <cellStyle name="Akcent 2 2 26" xfId="827" xr:uid="{00000000-0005-0000-0000-0000D2020000}"/>
    <cellStyle name="Akcent 2 2 3" xfId="828" xr:uid="{00000000-0005-0000-0000-0000D3020000}"/>
    <cellStyle name="Akcent 2 2 4" xfId="829" xr:uid="{00000000-0005-0000-0000-0000D4020000}"/>
    <cellStyle name="Akcent 2 2 5" xfId="830" xr:uid="{00000000-0005-0000-0000-0000D5020000}"/>
    <cellStyle name="Akcent 2 2 6" xfId="831" xr:uid="{00000000-0005-0000-0000-0000D6020000}"/>
    <cellStyle name="Akcent 2 2 7" xfId="832" xr:uid="{00000000-0005-0000-0000-0000D7020000}"/>
    <cellStyle name="Akcent 2 2 8" xfId="833" xr:uid="{00000000-0005-0000-0000-0000D8020000}"/>
    <cellStyle name="Akcent 2 2 9" xfId="834" xr:uid="{00000000-0005-0000-0000-0000D9020000}"/>
    <cellStyle name="Akcent 2 3" xfId="835" xr:uid="{00000000-0005-0000-0000-0000DA020000}"/>
    <cellStyle name="Akcent 3 2" xfId="180" xr:uid="{00000000-0005-0000-0000-0000DB020000}"/>
    <cellStyle name="Akcent 3 2 10" xfId="836" xr:uid="{00000000-0005-0000-0000-0000DC020000}"/>
    <cellStyle name="Akcent 3 2 11" xfId="837" xr:uid="{00000000-0005-0000-0000-0000DD020000}"/>
    <cellStyle name="Akcent 3 2 12" xfId="838" xr:uid="{00000000-0005-0000-0000-0000DE020000}"/>
    <cellStyle name="Akcent 3 2 13" xfId="839" xr:uid="{00000000-0005-0000-0000-0000DF020000}"/>
    <cellStyle name="Akcent 3 2 14" xfId="840" xr:uid="{00000000-0005-0000-0000-0000E0020000}"/>
    <cellStyle name="Akcent 3 2 15" xfId="841" xr:uid="{00000000-0005-0000-0000-0000E1020000}"/>
    <cellStyle name="Akcent 3 2 16" xfId="842" xr:uid="{00000000-0005-0000-0000-0000E2020000}"/>
    <cellStyle name="Akcent 3 2 17" xfId="843" xr:uid="{00000000-0005-0000-0000-0000E3020000}"/>
    <cellStyle name="Akcent 3 2 18" xfId="844" xr:uid="{00000000-0005-0000-0000-0000E4020000}"/>
    <cellStyle name="Akcent 3 2 19" xfId="845" xr:uid="{00000000-0005-0000-0000-0000E5020000}"/>
    <cellStyle name="Akcent 3 2 2" xfId="846" xr:uid="{00000000-0005-0000-0000-0000E6020000}"/>
    <cellStyle name="Akcent 3 2 20" xfId="847" xr:uid="{00000000-0005-0000-0000-0000E7020000}"/>
    <cellStyle name="Akcent 3 2 21" xfId="848" xr:uid="{00000000-0005-0000-0000-0000E8020000}"/>
    <cellStyle name="Akcent 3 2 22" xfId="849" xr:uid="{00000000-0005-0000-0000-0000E9020000}"/>
    <cellStyle name="Akcent 3 2 23" xfId="850" xr:uid="{00000000-0005-0000-0000-0000EA020000}"/>
    <cellStyle name="Akcent 3 2 24" xfId="851" xr:uid="{00000000-0005-0000-0000-0000EB020000}"/>
    <cellStyle name="Akcent 3 2 25" xfId="852" xr:uid="{00000000-0005-0000-0000-0000EC020000}"/>
    <cellStyle name="Akcent 3 2 26" xfId="853" xr:uid="{00000000-0005-0000-0000-0000ED020000}"/>
    <cellStyle name="Akcent 3 2 3" xfId="854" xr:uid="{00000000-0005-0000-0000-0000EE020000}"/>
    <cellStyle name="Akcent 3 2 4" xfId="855" xr:uid="{00000000-0005-0000-0000-0000EF020000}"/>
    <cellStyle name="Akcent 3 2 5" xfId="856" xr:uid="{00000000-0005-0000-0000-0000F0020000}"/>
    <cellStyle name="Akcent 3 2 6" xfId="857" xr:uid="{00000000-0005-0000-0000-0000F1020000}"/>
    <cellStyle name="Akcent 3 2 7" xfId="858" xr:uid="{00000000-0005-0000-0000-0000F2020000}"/>
    <cellStyle name="Akcent 3 2 8" xfId="859" xr:uid="{00000000-0005-0000-0000-0000F3020000}"/>
    <cellStyle name="Akcent 3 2 9" xfId="860" xr:uid="{00000000-0005-0000-0000-0000F4020000}"/>
    <cellStyle name="Akcent 3 3" xfId="861" xr:uid="{00000000-0005-0000-0000-0000F5020000}"/>
    <cellStyle name="Akcent 4 2" xfId="181" xr:uid="{00000000-0005-0000-0000-0000F6020000}"/>
    <cellStyle name="Akcent 4 2 10" xfId="862" xr:uid="{00000000-0005-0000-0000-0000F7020000}"/>
    <cellStyle name="Akcent 4 2 11" xfId="863" xr:uid="{00000000-0005-0000-0000-0000F8020000}"/>
    <cellStyle name="Akcent 4 2 12" xfId="864" xr:uid="{00000000-0005-0000-0000-0000F9020000}"/>
    <cellStyle name="Akcent 4 2 13" xfId="865" xr:uid="{00000000-0005-0000-0000-0000FA020000}"/>
    <cellStyle name="Akcent 4 2 14" xfId="866" xr:uid="{00000000-0005-0000-0000-0000FB020000}"/>
    <cellStyle name="Akcent 4 2 15" xfId="867" xr:uid="{00000000-0005-0000-0000-0000FC020000}"/>
    <cellStyle name="Akcent 4 2 16" xfId="868" xr:uid="{00000000-0005-0000-0000-0000FD020000}"/>
    <cellStyle name="Akcent 4 2 17" xfId="869" xr:uid="{00000000-0005-0000-0000-0000FE020000}"/>
    <cellStyle name="Akcent 4 2 18" xfId="870" xr:uid="{00000000-0005-0000-0000-0000FF020000}"/>
    <cellStyle name="Akcent 4 2 19" xfId="871" xr:uid="{00000000-0005-0000-0000-000000030000}"/>
    <cellStyle name="Akcent 4 2 2" xfId="872" xr:uid="{00000000-0005-0000-0000-000001030000}"/>
    <cellStyle name="Akcent 4 2 20" xfId="873" xr:uid="{00000000-0005-0000-0000-000002030000}"/>
    <cellStyle name="Akcent 4 2 21" xfId="874" xr:uid="{00000000-0005-0000-0000-000003030000}"/>
    <cellStyle name="Akcent 4 2 22" xfId="875" xr:uid="{00000000-0005-0000-0000-000004030000}"/>
    <cellStyle name="Akcent 4 2 23" xfId="876" xr:uid="{00000000-0005-0000-0000-000005030000}"/>
    <cellStyle name="Akcent 4 2 24" xfId="877" xr:uid="{00000000-0005-0000-0000-000006030000}"/>
    <cellStyle name="Akcent 4 2 25" xfId="878" xr:uid="{00000000-0005-0000-0000-000007030000}"/>
    <cellStyle name="Akcent 4 2 26" xfId="879" xr:uid="{00000000-0005-0000-0000-000008030000}"/>
    <cellStyle name="Akcent 4 2 3" xfId="880" xr:uid="{00000000-0005-0000-0000-000009030000}"/>
    <cellStyle name="Akcent 4 2 4" xfId="881" xr:uid="{00000000-0005-0000-0000-00000A030000}"/>
    <cellStyle name="Akcent 4 2 5" xfId="882" xr:uid="{00000000-0005-0000-0000-00000B030000}"/>
    <cellStyle name="Akcent 4 2 6" xfId="883" xr:uid="{00000000-0005-0000-0000-00000C030000}"/>
    <cellStyle name="Akcent 4 2 7" xfId="884" xr:uid="{00000000-0005-0000-0000-00000D030000}"/>
    <cellStyle name="Akcent 4 2 8" xfId="885" xr:uid="{00000000-0005-0000-0000-00000E030000}"/>
    <cellStyle name="Akcent 4 2 9" xfId="886" xr:uid="{00000000-0005-0000-0000-00000F030000}"/>
    <cellStyle name="Akcent 4 3" xfId="887" xr:uid="{00000000-0005-0000-0000-000010030000}"/>
    <cellStyle name="Akcent 5 2" xfId="182" xr:uid="{00000000-0005-0000-0000-000011030000}"/>
    <cellStyle name="Akcent 5 2 10" xfId="888" xr:uid="{00000000-0005-0000-0000-000012030000}"/>
    <cellStyle name="Akcent 5 2 11" xfId="889" xr:uid="{00000000-0005-0000-0000-000013030000}"/>
    <cellStyle name="Akcent 5 2 12" xfId="890" xr:uid="{00000000-0005-0000-0000-000014030000}"/>
    <cellStyle name="Akcent 5 2 13" xfId="891" xr:uid="{00000000-0005-0000-0000-000015030000}"/>
    <cellStyle name="Akcent 5 2 14" xfId="892" xr:uid="{00000000-0005-0000-0000-000016030000}"/>
    <cellStyle name="Akcent 5 2 15" xfId="893" xr:uid="{00000000-0005-0000-0000-000017030000}"/>
    <cellStyle name="Akcent 5 2 16" xfId="894" xr:uid="{00000000-0005-0000-0000-000018030000}"/>
    <cellStyle name="Akcent 5 2 17" xfId="895" xr:uid="{00000000-0005-0000-0000-000019030000}"/>
    <cellStyle name="Akcent 5 2 18" xfId="896" xr:uid="{00000000-0005-0000-0000-00001A030000}"/>
    <cellStyle name="Akcent 5 2 19" xfId="897" xr:uid="{00000000-0005-0000-0000-00001B030000}"/>
    <cellStyle name="Akcent 5 2 2" xfId="898" xr:uid="{00000000-0005-0000-0000-00001C030000}"/>
    <cellStyle name="Akcent 5 2 20" xfId="899" xr:uid="{00000000-0005-0000-0000-00001D030000}"/>
    <cellStyle name="Akcent 5 2 21" xfId="900" xr:uid="{00000000-0005-0000-0000-00001E030000}"/>
    <cellStyle name="Akcent 5 2 22" xfId="901" xr:uid="{00000000-0005-0000-0000-00001F030000}"/>
    <cellStyle name="Akcent 5 2 23" xfId="902" xr:uid="{00000000-0005-0000-0000-000020030000}"/>
    <cellStyle name="Akcent 5 2 24" xfId="903" xr:uid="{00000000-0005-0000-0000-000021030000}"/>
    <cellStyle name="Akcent 5 2 25" xfId="904" xr:uid="{00000000-0005-0000-0000-000022030000}"/>
    <cellStyle name="Akcent 5 2 26" xfId="905" xr:uid="{00000000-0005-0000-0000-000023030000}"/>
    <cellStyle name="Akcent 5 2 3" xfId="906" xr:uid="{00000000-0005-0000-0000-000024030000}"/>
    <cellStyle name="Akcent 5 2 4" xfId="907" xr:uid="{00000000-0005-0000-0000-000025030000}"/>
    <cellStyle name="Akcent 5 2 5" xfId="908" xr:uid="{00000000-0005-0000-0000-000026030000}"/>
    <cellStyle name="Akcent 5 2 6" xfId="909" xr:uid="{00000000-0005-0000-0000-000027030000}"/>
    <cellStyle name="Akcent 5 2 7" xfId="910" xr:uid="{00000000-0005-0000-0000-000028030000}"/>
    <cellStyle name="Akcent 5 2 8" xfId="911" xr:uid="{00000000-0005-0000-0000-000029030000}"/>
    <cellStyle name="Akcent 5 2 9" xfId="912" xr:uid="{00000000-0005-0000-0000-00002A030000}"/>
    <cellStyle name="Akcent 5 3" xfId="913" xr:uid="{00000000-0005-0000-0000-00002B030000}"/>
    <cellStyle name="Akcent 6 2" xfId="183" xr:uid="{00000000-0005-0000-0000-00002C030000}"/>
    <cellStyle name="Akcent 6 2 10" xfId="914" xr:uid="{00000000-0005-0000-0000-00002D030000}"/>
    <cellStyle name="Akcent 6 2 11" xfId="915" xr:uid="{00000000-0005-0000-0000-00002E030000}"/>
    <cellStyle name="Akcent 6 2 12" xfId="916" xr:uid="{00000000-0005-0000-0000-00002F030000}"/>
    <cellStyle name="Akcent 6 2 13" xfId="917" xr:uid="{00000000-0005-0000-0000-000030030000}"/>
    <cellStyle name="Akcent 6 2 14" xfId="918" xr:uid="{00000000-0005-0000-0000-000031030000}"/>
    <cellStyle name="Akcent 6 2 15" xfId="919" xr:uid="{00000000-0005-0000-0000-000032030000}"/>
    <cellStyle name="Akcent 6 2 16" xfId="920" xr:uid="{00000000-0005-0000-0000-000033030000}"/>
    <cellStyle name="Akcent 6 2 17" xfId="921" xr:uid="{00000000-0005-0000-0000-000034030000}"/>
    <cellStyle name="Akcent 6 2 18" xfId="922" xr:uid="{00000000-0005-0000-0000-000035030000}"/>
    <cellStyle name="Akcent 6 2 19" xfId="923" xr:uid="{00000000-0005-0000-0000-000036030000}"/>
    <cellStyle name="Akcent 6 2 2" xfId="924" xr:uid="{00000000-0005-0000-0000-000037030000}"/>
    <cellStyle name="Akcent 6 2 20" xfId="925" xr:uid="{00000000-0005-0000-0000-000038030000}"/>
    <cellStyle name="Akcent 6 2 21" xfId="926" xr:uid="{00000000-0005-0000-0000-000039030000}"/>
    <cellStyle name="Akcent 6 2 22" xfId="927" xr:uid="{00000000-0005-0000-0000-00003A030000}"/>
    <cellStyle name="Akcent 6 2 23" xfId="928" xr:uid="{00000000-0005-0000-0000-00003B030000}"/>
    <cellStyle name="Akcent 6 2 24" xfId="929" xr:uid="{00000000-0005-0000-0000-00003C030000}"/>
    <cellStyle name="Akcent 6 2 25" xfId="930" xr:uid="{00000000-0005-0000-0000-00003D030000}"/>
    <cellStyle name="Akcent 6 2 26" xfId="931" xr:uid="{00000000-0005-0000-0000-00003E030000}"/>
    <cellStyle name="Akcent 6 2 3" xfId="932" xr:uid="{00000000-0005-0000-0000-00003F030000}"/>
    <cellStyle name="Akcent 6 2 4" xfId="933" xr:uid="{00000000-0005-0000-0000-000040030000}"/>
    <cellStyle name="Akcent 6 2 5" xfId="934" xr:uid="{00000000-0005-0000-0000-000041030000}"/>
    <cellStyle name="Akcent 6 2 6" xfId="935" xr:uid="{00000000-0005-0000-0000-000042030000}"/>
    <cellStyle name="Akcent 6 2 7" xfId="936" xr:uid="{00000000-0005-0000-0000-000043030000}"/>
    <cellStyle name="Akcent 6 2 8" xfId="937" xr:uid="{00000000-0005-0000-0000-000044030000}"/>
    <cellStyle name="Akcent 6 2 9" xfId="938" xr:uid="{00000000-0005-0000-0000-000045030000}"/>
    <cellStyle name="Akcent 6 3" xfId="939" xr:uid="{00000000-0005-0000-0000-000046030000}"/>
    <cellStyle name="Bad" xfId="120" xr:uid="{00000000-0005-0000-0000-000047030000}"/>
    <cellStyle name="Calculation" xfId="121" xr:uid="{00000000-0005-0000-0000-000048030000}"/>
    <cellStyle name="Calculation 2" xfId="202" xr:uid="{00000000-0005-0000-0000-000049030000}"/>
    <cellStyle name="Calculation 2 2" xfId="1673" xr:uid="{00000000-0005-0000-0000-00004A030000}"/>
    <cellStyle name="Calculation 2 2 2" xfId="2938" xr:uid="{00000000-0005-0000-0000-00004B030000}"/>
    <cellStyle name="Calculation 2 2 3" xfId="2304" xr:uid="{00000000-0005-0000-0000-00004C030000}"/>
    <cellStyle name="Calculation 2 3" xfId="2489" xr:uid="{00000000-0005-0000-0000-00004D030000}"/>
    <cellStyle name="Calculation 2 4" xfId="1857" xr:uid="{00000000-0005-0000-0000-00004E030000}"/>
    <cellStyle name="Calculation 3" xfId="1354" xr:uid="{00000000-0005-0000-0000-00004F030000}"/>
    <cellStyle name="Calculation 3 2" xfId="1688" xr:uid="{00000000-0005-0000-0000-000050030000}"/>
    <cellStyle name="Calculation 3 2 2" xfId="2953" xr:uid="{00000000-0005-0000-0000-000051030000}"/>
    <cellStyle name="Calculation 3 2 3" xfId="2319" xr:uid="{00000000-0005-0000-0000-000052030000}"/>
    <cellStyle name="Calculation 3 3" xfId="2620" xr:uid="{00000000-0005-0000-0000-000053030000}"/>
    <cellStyle name="Calculation 3 4" xfId="1986" xr:uid="{00000000-0005-0000-0000-000054030000}"/>
    <cellStyle name="Calculation 4" xfId="1509" xr:uid="{00000000-0005-0000-0000-000055030000}"/>
    <cellStyle name="Calculation 4 2" xfId="2775" xr:uid="{00000000-0005-0000-0000-000056030000}"/>
    <cellStyle name="Calculation 4 3" xfId="2141" xr:uid="{00000000-0005-0000-0000-000057030000}"/>
    <cellStyle name="Calculation 5" xfId="2469" xr:uid="{00000000-0005-0000-0000-000058030000}"/>
    <cellStyle name="Calculation 6" xfId="1838" xr:uid="{00000000-0005-0000-0000-000059030000}"/>
    <cellStyle name="Check Cell" xfId="122" xr:uid="{00000000-0005-0000-0000-00005A030000}"/>
    <cellStyle name="Comma [0]_A" xfId="123" xr:uid="{00000000-0005-0000-0000-00005B030000}"/>
    <cellStyle name="Comma_A" xfId="124" xr:uid="{00000000-0005-0000-0000-00005C030000}"/>
    <cellStyle name="Currency [0]_A" xfId="125" xr:uid="{00000000-0005-0000-0000-00005D030000}"/>
    <cellStyle name="Currency_A" xfId="126" xr:uid="{00000000-0005-0000-0000-00005E030000}"/>
    <cellStyle name="Dane wejściowe 2" xfId="184" xr:uid="{00000000-0005-0000-0000-00005F030000}"/>
    <cellStyle name="Dane wejściowe 2 10" xfId="940" xr:uid="{00000000-0005-0000-0000-000060030000}"/>
    <cellStyle name="Dane wejściowe 2 10 2" xfId="1377" xr:uid="{00000000-0005-0000-0000-000061030000}"/>
    <cellStyle name="Dane wejściowe 2 10 2 2" xfId="1711" xr:uid="{00000000-0005-0000-0000-000062030000}"/>
    <cellStyle name="Dane wejściowe 2 10 2 2 2" xfId="2976" xr:uid="{00000000-0005-0000-0000-000063030000}"/>
    <cellStyle name="Dane wejściowe 2 10 2 2 3" xfId="2342" xr:uid="{00000000-0005-0000-0000-000064030000}"/>
    <cellStyle name="Dane wejściowe 2 10 2 3" xfId="2643" xr:uid="{00000000-0005-0000-0000-000065030000}"/>
    <cellStyle name="Dane wejściowe 2 10 2 4" xfId="2009" xr:uid="{00000000-0005-0000-0000-000066030000}"/>
    <cellStyle name="Dane wejściowe 2 10 3" xfId="1537" xr:uid="{00000000-0005-0000-0000-000067030000}"/>
    <cellStyle name="Dane wejściowe 2 10 3 2" xfId="2803" xr:uid="{00000000-0005-0000-0000-000068030000}"/>
    <cellStyle name="Dane wejściowe 2 10 3 3" xfId="2169" xr:uid="{00000000-0005-0000-0000-000069030000}"/>
    <cellStyle name="Dane wejściowe 2 10 4" xfId="2501" xr:uid="{00000000-0005-0000-0000-00006A030000}"/>
    <cellStyle name="Dane wejściowe 2 10 5" xfId="1868" xr:uid="{00000000-0005-0000-0000-00006B030000}"/>
    <cellStyle name="Dane wejściowe 2 11" xfId="941" xr:uid="{00000000-0005-0000-0000-00006C030000}"/>
    <cellStyle name="Dane wejściowe 2 11 2" xfId="1378" xr:uid="{00000000-0005-0000-0000-00006D030000}"/>
    <cellStyle name="Dane wejściowe 2 11 2 2" xfId="1712" xr:uid="{00000000-0005-0000-0000-00006E030000}"/>
    <cellStyle name="Dane wejściowe 2 11 2 2 2" xfId="2977" xr:uid="{00000000-0005-0000-0000-00006F030000}"/>
    <cellStyle name="Dane wejściowe 2 11 2 2 3" xfId="2343" xr:uid="{00000000-0005-0000-0000-000070030000}"/>
    <cellStyle name="Dane wejściowe 2 11 2 3" xfId="2644" xr:uid="{00000000-0005-0000-0000-000071030000}"/>
    <cellStyle name="Dane wejściowe 2 11 2 4" xfId="2010" xr:uid="{00000000-0005-0000-0000-000072030000}"/>
    <cellStyle name="Dane wejściowe 2 11 3" xfId="1538" xr:uid="{00000000-0005-0000-0000-000073030000}"/>
    <cellStyle name="Dane wejściowe 2 11 3 2" xfId="2804" xr:uid="{00000000-0005-0000-0000-000074030000}"/>
    <cellStyle name="Dane wejściowe 2 11 3 3" xfId="2170" xr:uid="{00000000-0005-0000-0000-000075030000}"/>
    <cellStyle name="Dane wejściowe 2 11 4" xfId="2502" xr:uid="{00000000-0005-0000-0000-000076030000}"/>
    <cellStyle name="Dane wejściowe 2 11 5" xfId="1869" xr:uid="{00000000-0005-0000-0000-000077030000}"/>
    <cellStyle name="Dane wejściowe 2 12" xfId="942" xr:uid="{00000000-0005-0000-0000-000078030000}"/>
    <cellStyle name="Dane wejściowe 2 12 2" xfId="1379" xr:uid="{00000000-0005-0000-0000-000079030000}"/>
    <cellStyle name="Dane wejściowe 2 12 2 2" xfId="1713" xr:uid="{00000000-0005-0000-0000-00007A030000}"/>
    <cellStyle name="Dane wejściowe 2 12 2 2 2" xfId="2978" xr:uid="{00000000-0005-0000-0000-00007B030000}"/>
    <cellStyle name="Dane wejściowe 2 12 2 2 3" xfId="2344" xr:uid="{00000000-0005-0000-0000-00007C030000}"/>
    <cellStyle name="Dane wejściowe 2 12 2 3" xfId="2645" xr:uid="{00000000-0005-0000-0000-00007D030000}"/>
    <cellStyle name="Dane wejściowe 2 12 2 4" xfId="2011" xr:uid="{00000000-0005-0000-0000-00007E030000}"/>
    <cellStyle name="Dane wejściowe 2 12 3" xfId="1539" xr:uid="{00000000-0005-0000-0000-00007F030000}"/>
    <cellStyle name="Dane wejściowe 2 12 3 2" xfId="2805" xr:uid="{00000000-0005-0000-0000-000080030000}"/>
    <cellStyle name="Dane wejściowe 2 12 3 3" xfId="2171" xr:uid="{00000000-0005-0000-0000-000081030000}"/>
    <cellStyle name="Dane wejściowe 2 12 4" xfId="2503" xr:uid="{00000000-0005-0000-0000-000082030000}"/>
    <cellStyle name="Dane wejściowe 2 12 5" xfId="1870" xr:uid="{00000000-0005-0000-0000-000083030000}"/>
    <cellStyle name="Dane wejściowe 2 13" xfId="943" xr:uid="{00000000-0005-0000-0000-000084030000}"/>
    <cellStyle name="Dane wejściowe 2 13 2" xfId="1380" xr:uid="{00000000-0005-0000-0000-000085030000}"/>
    <cellStyle name="Dane wejściowe 2 13 2 2" xfId="1714" xr:uid="{00000000-0005-0000-0000-000086030000}"/>
    <cellStyle name="Dane wejściowe 2 13 2 2 2" xfId="2979" xr:uid="{00000000-0005-0000-0000-000087030000}"/>
    <cellStyle name="Dane wejściowe 2 13 2 2 3" xfId="2345" xr:uid="{00000000-0005-0000-0000-000088030000}"/>
    <cellStyle name="Dane wejściowe 2 13 2 3" xfId="2646" xr:uid="{00000000-0005-0000-0000-000089030000}"/>
    <cellStyle name="Dane wejściowe 2 13 2 4" xfId="2012" xr:uid="{00000000-0005-0000-0000-00008A030000}"/>
    <cellStyle name="Dane wejściowe 2 13 3" xfId="1540" xr:uid="{00000000-0005-0000-0000-00008B030000}"/>
    <cellStyle name="Dane wejściowe 2 13 3 2" xfId="2806" xr:uid="{00000000-0005-0000-0000-00008C030000}"/>
    <cellStyle name="Dane wejściowe 2 13 3 3" xfId="2172" xr:uid="{00000000-0005-0000-0000-00008D030000}"/>
    <cellStyle name="Dane wejściowe 2 13 4" xfId="2504" xr:uid="{00000000-0005-0000-0000-00008E030000}"/>
    <cellStyle name="Dane wejściowe 2 13 5" xfId="1871" xr:uid="{00000000-0005-0000-0000-00008F030000}"/>
    <cellStyle name="Dane wejściowe 2 14" xfId="944" xr:uid="{00000000-0005-0000-0000-000090030000}"/>
    <cellStyle name="Dane wejściowe 2 14 2" xfId="1381" xr:uid="{00000000-0005-0000-0000-000091030000}"/>
    <cellStyle name="Dane wejściowe 2 14 2 2" xfId="1715" xr:uid="{00000000-0005-0000-0000-000092030000}"/>
    <cellStyle name="Dane wejściowe 2 14 2 2 2" xfId="2980" xr:uid="{00000000-0005-0000-0000-000093030000}"/>
    <cellStyle name="Dane wejściowe 2 14 2 2 3" xfId="2346" xr:uid="{00000000-0005-0000-0000-000094030000}"/>
    <cellStyle name="Dane wejściowe 2 14 2 3" xfId="2647" xr:uid="{00000000-0005-0000-0000-000095030000}"/>
    <cellStyle name="Dane wejściowe 2 14 2 4" xfId="2013" xr:uid="{00000000-0005-0000-0000-000096030000}"/>
    <cellStyle name="Dane wejściowe 2 14 3" xfId="1541" xr:uid="{00000000-0005-0000-0000-000097030000}"/>
    <cellStyle name="Dane wejściowe 2 14 3 2" xfId="2807" xr:uid="{00000000-0005-0000-0000-000098030000}"/>
    <cellStyle name="Dane wejściowe 2 14 3 3" xfId="2173" xr:uid="{00000000-0005-0000-0000-000099030000}"/>
    <cellStyle name="Dane wejściowe 2 14 4" xfId="2505" xr:uid="{00000000-0005-0000-0000-00009A030000}"/>
    <cellStyle name="Dane wejściowe 2 14 5" xfId="1872" xr:uid="{00000000-0005-0000-0000-00009B030000}"/>
    <cellStyle name="Dane wejściowe 2 15" xfId="945" xr:uid="{00000000-0005-0000-0000-00009C030000}"/>
    <cellStyle name="Dane wejściowe 2 15 2" xfId="1382" xr:uid="{00000000-0005-0000-0000-00009D030000}"/>
    <cellStyle name="Dane wejściowe 2 15 2 2" xfId="1716" xr:uid="{00000000-0005-0000-0000-00009E030000}"/>
    <cellStyle name="Dane wejściowe 2 15 2 2 2" xfId="2981" xr:uid="{00000000-0005-0000-0000-00009F030000}"/>
    <cellStyle name="Dane wejściowe 2 15 2 2 3" xfId="2347" xr:uid="{00000000-0005-0000-0000-0000A0030000}"/>
    <cellStyle name="Dane wejściowe 2 15 2 3" xfId="2648" xr:uid="{00000000-0005-0000-0000-0000A1030000}"/>
    <cellStyle name="Dane wejściowe 2 15 2 4" xfId="2014" xr:uid="{00000000-0005-0000-0000-0000A2030000}"/>
    <cellStyle name="Dane wejściowe 2 15 3" xfId="1542" xr:uid="{00000000-0005-0000-0000-0000A3030000}"/>
    <cellStyle name="Dane wejściowe 2 15 3 2" xfId="2808" xr:uid="{00000000-0005-0000-0000-0000A4030000}"/>
    <cellStyle name="Dane wejściowe 2 15 3 3" xfId="2174" xr:uid="{00000000-0005-0000-0000-0000A5030000}"/>
    <cellStyle name="Dane wejściowe 2 15 4" xfId="2506" xr:uid="{00000000-0005-0000-0000-0000A6030000}"/>
    <cellStyle name="Dane wejściowe 2 15 5" xfId="1873" xr:uid="{00000000-0005-0000-0000-0000A7030000}"/>
    <cellStyle name="Dane wejściowe 2 16" xfId="946" xr:uid="{00000000-0005-0000-0000-0000A8030000}"/>
    <cellStyle name="Dane wejściowe 2 16 2" xfId="1383" xr:uid="{00000000-0005-0000-0000-0000A9030000}"/>
    <cellStyle name="Dane wejściowe 2 16 2 2" xfId="1717" xr:uid="{00000000-0005-0000-0000-0000AA030000}"/>
    <cellStyle name="Dane wejściowe 2 16 2 2 2" xfId="2982" xr:uid="{00000000-0005-0000-0000-0000AB030000}"/>
    <cellStyle name="Dane wejściowe 2 16 2 2 3" xfId="2348" xr:uid="{00000000-0005-0000-0000-0000AC030000}"/>
    <cellStyle name="Dane wejściowe 2 16 2 3" xfId="2649" xr:uid="{00000000-0005-0000-0000-0000AD030000}"/>
    <cellStyle name="Dane wejściowe 2 16 2 4" xfId="2015" xr:uid="{00000000-0005-0000-0000-0000AE030000}"/>
    <cellStyle name="Dane wejściowe 2 16 3" xfId="1543" xr:uid="{00000000-0005-0000-0000-0000AF030000}"/>
    <cellStyle name="Dane wejściowe 2 16 3 2" xfId="2809" xr:uid="{00000000-0005-0000-0000-0000B0030000}"/>
    <cellStyle name="Dane wejściowe 2 16 3 3" xfId="2175" xr:uid="{00000000-0005-0000-0000-0000B1030000}"/>
    <cellStyle name="Dane wejściowe 2 16 4" xfId="2507" xr:uid="{00000000-0005-0000-0000-0000B2030000}"/>
    <cellStyle name="Dane wejściowe 2 16 5" xfId="1874" xr:uid="{00000000-0005-0000-0000-0000B3030000}"/>
    <cellStyle name="Dane wejściowe 2 17" xfId="947" xr:uid="{00000000-0005-0000-0000-0000B4030000}"/>
    <cellStyle name="Dane wejściowe 2 17 2" xfId="1384" xr:uid="{00000000-0005-0000-0000-0000B5030000}"/>
    <cellStyle name="Dane wejściowe 2 17 2 2" xfId="1718" xr:uid="{00000000-0005-0000-0000-0000B6030000}"/>
    <cellStyle name="Dane wejściowe 2 17 2 2 2" xfId="2983" xr:uid="{00000000-0005-0000-0000-0000B7030000}"/>
    <cellStyle name="Dane wejściowe 2 17 2 2 3" xfId="2349" xr:uid="{00000000-0005-0000-0000-0000B8030000}"/>
    <cellStyle name="Dane wejściowe 2 17 2 3" xfId="2650" xr:uid="{00000000-0005-0000-0000-0000B9030000}"/>
    <cellStyle name="Dane wejściowe 2 17 2 4" xfId="2016" xr:uid="{00000000-0005-0000-0000-0000BA030000}"/>
    <cellStyle name="Dane wejściowe 2 17 3" xfId="1544" xr:uid="{00000000-0005-0000-0000-0000BB030000}"/>
    <cellStyle name="Dane wejściowe 2 17 3 2" xfId="2810" xr:uid="{00000000-0005-0000-0000-0000BC030000}"/>
    <cellStyle name="Dane wejściowe 2 17 3 3" xfId="2176" xr:uid="{00000000-0005-0000-0000-0000BD030000}"/>
    <cellStyle name="Dane wejściowe 2 17 4" xfId="2508" xr:uid="{00000000-0005-0000-0000-0000BE030000}"/>
    <cellStyle name="Dane wejściowe 2 17 5" xfId="1875" xr:uid="{00000000-0005-0000-0000-0000BF030000}"/>
    <cellStyle name="Dane wejściowe 2 18" xfId="948" xr:uid="{00000000-0005-0000-0000-0000C0030000}"/>
    <cellStyle name="Dane wejściowe 2 18 2" xfId="1385" xr:uid="{00000000-0005-0000-0000-0000C1030000}"/>
    <cellStyle name="Dane wejściowe 2 18 2 2" xfId="1719" xr:uid="{00000000-0005-0000-0000-0000C2030000}"/>
    <cellStyle name="Dane wejściowe 2 18 2 2 2" xfId="2984" xr:uid="{00000000-0005-0000-0000-0000C3030000}"/>
    <cellStyle name="Dane wejściowe 2 18 2 2 3" xfId="2350" xr:uid="{00000000-0005-0000-0000-0000C4030000}"/>
    <cellStyle name="Dane wejściowe 2 18 2 3" xfId="2651" xr:uid="{00000000-0005-0000-0000-0000C5030000}"/>
    <cellStyle name="Dane wejściowe 2 18 2 4" xfId="2017" xr:uid="{00000000-0005-0000-0000-0000C6030000}"/>
    <cellStyle name="Dane wejściowe 2 18 3" xfId="1545" xr:uid="{00000000-0005-0000-0000-0000C7030000}"/>
    <cellStyle name="Dane wejściowe 2 18 3 2" xfId="2811" xr:uid="{00000000-0005-0000-0000-0000C8030000}"/>
    <cellStyle name="Dane wejściowe 2 18 3 3" xfId="2177" xr:uid="{00000000-0005-0000-0000-0000C9030000}"/>
    <cellStyle name="Dane wejściowe 2 18 4" xfId="2509" xr:uid="{00000000-0005-0000-0000-0000CA030000}"/>
    <cellStyle name="Dane wejściowe 2 18 5" xfId="1876" xr:uid="{00000000-0005-0000-0000-0000CB030000}"/>
    <cellStyle name="Dane wejściowe 2 19" xfId="949" xr:uid="{00000000-0005-0000-0000-0000CC030000}"/>
    <cellStyle name="Dane wejściowe 2 19 2" xfId="1386" xr:uid="{00000000-0005-0000-0000-0000CD030000}"/>
    <cellStyle name="Dane wejściowe 2 19 2 2" xfId="1720" xr:uid="{00000000-0005-0000-0000-0000CE030000}"/>
    <cellStyle name="Dane wejściowe 2 19 2 2 2" xfId="2985" xr:uid="{00000000-0005-0000-0000-0000CF030000}"/>
    <cellStyle name="Dane wejściowe 2 19 2 2 3" xfId="2351" xr:uid="{00000000-0005-0000-0000-0000D0030000}"/>
    <cellStyle name="Dane wejściowe 2 19 2 3" xfId="2652" xr:uid="{00000000-0005-0000-0000-0000D1030000}"/>
    <cellStyle name="Dane wejściowe 2 19 2 4" xfId="2018" xr:uid="{00000000-0005-0000-0000-0000D2030000}"/>
    <cellStyle name="Dane wejściowe 2 19 3" xfId="1546" xr:uid="{00000000-0005-0000-0000-0000D3030000}"/>
    <cellStyle name="Dane wejściowe 2 19 3 2" xfId="2812" xr:uid="{00000000-0005-0000-0000-0000D4030000}"/>
    <cellStyle name="Dane wejściowe 2 19 3 3" xfId="2178" xr:uid="{00000000-0005-0000-0000-0000D5030000}"/>
    <cellStyle name="Dane wejściowe 2 19 4" xfId="2510" xr:uid="{00000000-0005-0000-0000-0000D6030000}"/>
    <cellStyle name="Dane wejściowe 2 19 5" xfId="1877" xr:uid="{00000000-0005-0000-0000-0000D7030000}"/>
    <cellStyle name="Dane wejściowe 2 2" xfId="950" xr:uid="{00000000-0005-0000-0000-0000D8030000}"/>
    <cellStyle name="Dane wejściowe 2 2 2" xfId="1387" xr:uid="{00000000-0005-0000-0000-0000D9030000}"/>
    <cellStyle name="Dane wejściowe 2 2 2 2" xfId="1721" xr:uid="{00000000-0005-0000-0000-0000DA030000}"/>
    <cellStyle name="Dane wejściowe 2 2 2 2 2" xfId="2986" xr:uid="{00000000-0005-0000-0000-0000DB030000}"/>
    <cellStyle name="Dane wejściowe 2 2 2 2 3" xfId="2352" xr:uid="{00000000-0005-0000-0000-0000DC030000}"/>
    <cellStyle name="Dane wejściowe 2 2 2 3" xfId="2653" xr:uid="{00000000-0005-0000-0000-0000DD030000}"/>
    <cellStyle name="Dane wejściowe 2 2 2 4" xfId="2019" xr:uid="{00000000-0005-0000-0000-0000DE030000}"/>
    <cellStyle name="Dane wejściowe 2 2 3" xfId="1547" xr:uid="{00000000-0005-0000-0000-0000DF030000}"/>
    <cellStyle name="Dane wejściowe 2 2 3 2" xfId="2813" xr:uid="{00000000-0005-0000-0000-0000E0030000}"/>
    <cellStyle name="Dane wejściowe 2 2 3 3" xfId="2179" xr:uid="{00000000-0005-0000-0000-0000E1030000}"/>
    <cellStyle name="Dane wejściowe 2 2 4" xfId="2511" xr:uid="{00000000-0005-0000-0000-0000E2030000}"/>
    <cellStyle name="Dane wejściowe 2 2 5" xfId="1878" xr:uid="{00000000-0005-0000-0000-0000E3030000}"/>
    <cellStyle name="Dane wejściowe 2 20" xfId="951" xr:uid="{00000000-0005-0000-0000-0000E4030000}"/>
    <cellStyle name="Dane wejściowe 2 20 2" xfId="1388" xr:uid="{00000000-0005-0000-0000-0000E5030000}"/>
    <cellStyle name="Dane wejściowe 2 20 2 2" xfId="1722" xr:uid="{00000000-0005-0000-0000-0000E6030000}"/>
    <cellStyle name="Dane wejściowe 2 20 2 2 2" xfId="2987" xr:uid="{00000000-0005-0000-0000-0000E7030000}"/>
    <cellStyle name="Dane wejściowe 2 20 2 2 3" xfId="2353" xr:uid="{00000000-0005-0000-0000-0000E8030000}"/>
    <cellStyle name="Dane wejściowe 2 20 2 3" xfId="2654" xr:uid="{00000000-0005-0000-0000-0000E9030000}"/>
    <cellStyle name="Dane wejściowe 2 20 2 4" xfId="2020" xr:uid="{00000000-0005-0000-0000-0000EA030000}"/>
    <cellStyle name="Dane wejściowe 2 20 3" xfId="1548" xr:uid="{00000000-0005-0000-0000-0000EB030000}"/>
    <cellStyle name="Dane wejściowe 2 20 3 2" xfId="2814" xr:uid="{00000000-0005-0000-0000-0000EC030000}"/>
    <cellStyle name="Dane wejściowe 2 20 3 3" xfId="2180" xr:uid="{00000000-0005-0000-0000-0000ED030000}"/>
    <cellStyle name="Dane wejściowe 2 20 4" xfId="2512" xr:uid="{00000000-0005-0000-0000-0000EE030000}"/>
    <cellStyle name="Dane wejściowe 2 20 5" xfId="1879" xr:uid="{00000000-0005-0000-0000-0000EF030000}"/>
    <cellStyle name="Dane wejściowe 2 21" xfId="952" xr:uid="{00000000-0005-0000-0000-0000F0030000}"/>
    <cellStyle name="Dane wejściowe 2 21 2" xfId="1389" xr:uid="{00000000-0005-0000-0000-0000F1030000}"/>
    <cellStyle name="Dane wejściowe 2 21 2 2" xfId="1723" xr:uid="{00000000-0005-0000-0000-0000F2030000}"/>
    <cellStyle name="Dane wejściowe 2 21 2 2 2" xfId="2988" xr:uid="{00000000-0005-0000-0000-0000F3030000}"/>
    <cellStyle name="Dane wejściowe 2 21 2 2 3" xfId="2354" xr:uid="{00000000-0005-0000-0000-0000F4030000}"/>
    <cellStyle name="Dane wejściowe 2 21 2 3" xfId="2655" xr:uid="{00000000-0005-0000-0000-0000F5030000}"/>
    <cellStyle name="Dane wejściowe 2 21 2 4" xfId="2021" xr:uid="{00000000-0005-0000-0000-0000F6030000}"/>
    <cellStyle name="Dane wejściowe 2 21 3" xfId="1549" xr:uid="{00000000-0005-0000-0000-0000F7030000}"/>
    <cellStyle name="Dane wejściowe 2 21 3 2" xfId="2815" xr:uid="{00000000-0005-0000-0000-0000F8030000}"/>
    <cellStyle name="Dane wejściowe 2 21 3 3" xfId="2181" xr:uid="{00000000-0005-0000-0000-0000F9030000}"/>
    <cellStyle name="Dane wejściowe 2 21 4" xfId="2513" xr:uid="{00000000-0005-0000-0000-0000FA030000}"/>
    <cellStyle name="Dane wejściowe 2 21 5" xfId="1880" xr:uid="{00000000-0005-0000-0000-0000FB030000}"/>
    <cellStyle name="Dane wejściowe 2 22" xfId="953" xr:uid="{00000000-0005-0000-0000-0000FC030000}"/>
    <cellStyle name="Dane wejściowe 2 22 2" xfId="1390" xr:uid="{00000000-0005-0000-0000-0000FD030000}"/>
    <cellStyle name="Dane wejściowe 2 22 2 2" xfId="1724" xr:uid="{00000000-0005-0000-0000-0000FE030000}"/>
    <cellStyle name="Dane wejściowe 2 22 2 2 2" xfId="2989" xr:uid="{00000000-0005-0000-0000-0000FF030000}"/>
    <cellStyle name="Dane wejściowe 2 22 2 2 3" xfId="2355" xr:uid="{00000000-0005-0000-0000-000000040000}"/>
    <cellStyle name="Dane wejściowe 2 22 2 3" xfId="2656" xr:uid="{00000000-0005-0000-0000-000001040000}"/>
    <cellStyle name="Dane wejściowe 2 22 2 4" xfId="2022" xr:uid="{00000000-0005-0000-0000-000002040000}"/>
    <cellStyle name="Dane wejściowe 2 22 3" xfId="1550" xr:uid="{00000000-0005-0000-0000-000003040000}"/>
    <cellStyle name="Dane wejściowe 2 22 3 2" xfId="2816" xr:uid="{00000000-0005-0000-0000-000004040000}"/>
    <cellStyle name="Dane wejściowe 2 22 3 3" xfId="2182" xr:uid="{00000000-0005-0000-0000-000005040000}"/>
    <cellStyle name="Dane wejściowe 2 22 4" xfId="2514" xr:uid="{00000000-0005-0000-0000-000006040000}"/>
    <cellStyle name="Dane wejściowe 2 22 5" xfId="1881" xr:uid="{00000000-0005-0000-0000-000007040000}"/>
    <cellStyle name="Dane wejściowe 2 23" xfId="954" xr:uid="{00000000-0005-0000-0000-000008040000}"/>
    <cellStyle name="Dane wejściowe 2 23 2" xfId="1391" xr:uid="{00000000-0005-0000-0000-000009040000}"/>
    <cellStyle name="Dane wejściowe 2 23 2 2" xfId="1725" xr:uid="{00000000-0005-0000-0000-00000A040000}"/>
    <cellStyle name="Dane wejściowe 2 23 2 2 2" xfId="2990" xr:uid="{00000000-0005-0000-0000-00000B040000}"/>
    <cellStyle name="Dane wejściowe 2 23 2 2 3" xfId="2356" xr:uid="{00000000-0005-0000-0000-00000C040000}"/>
    <cellStyle name="Dane wejściowe 2 23 2 3" xfId="2657" xr:uid="{00000000-0005-0000-0000-00000D040000}"/>
    <cellStyle name="Dane wejściowe 2 23 2 4" xfId="2023" xr:uid="{00000000-0005-0000-0000-00000E040000}"/>
    <cellStyle name="Dane wejściowe 2 23 3" xfId="1551" xr:uid="{00000000-0005-0000-0000-00000F040000}"/>
    <cellStyle name="Dane wejściowe 2 23 3 2" xfId="2817" xr:uid="{00000000-0005-0000-0000-000010040000}"/>
    <cellStyle name="Dane wejściowe 2 23 3 3" xfId="2183" xr:uid="{00000000-0005-0000-0000-000011040000}"/>
    <cellStyle name="Dane wejściowe 2 23 4" xfId="2515" xr:uid="{00000000-0005-0000-0000-000012040000}"/>
    <cellStyle name="Dane wejściowe 2 23 5" xfId="1882" xr:uid="{00000000-0005-0000-0000-000013040000}"/>
    <cellStyle name="Dane wejściowe 2 24" xfId="955" xr:uid="{00000000-0005-0000-0000-000014040000}"/>
    <cellStyle name="Dane wejściowe 2 24 2" xfId="1392" xr:uid="{00000000-0005-0000-0000-000015040000}"/>
    <cellStyle name="Dane wejściowe 2 24 2 2" xfId="1726" xr:uid="{00000000-0005-0000-0000-000016040000}"/>
    <cellStyle name="Dane wejściowe 2 24 2 2 2" xfId="2991" xr:uid="{00000000-0005-0000-0000-000017040000}"/>
    <cellStyle name="Dane wejściowe 2 24 2 2 3" xfId="2357" xr:uid="{00000000-0005-0000-0000-000018040000}"/>
    <cellStyle name="Dane wejściowe 2 24 2 3" xfId="2658" xr:uid="{00000000-0005-0000-0000-000019040000}"/>
    <cellStyle name="Dane wejściowe 2 24 2 4" xfId="2024" xr:uid="{00000000-0005-0000-0000-00001A040000}"/>
    <cellStyle name="Dane wejściowe 2 24 3" xfId="1552" xr:uid="{00000000-0005-0000-0000-00001B040000}"/>
    <cellStyle name="Dane wejściowe 2 24 3 2" xfId="2818" xr:uid="{00000000-0005-0000-0000-00001C040000}"/>
    <cellStyle name="Dane wejściowe 2 24 3 3" xfId="2184" xr:uid="{00000000-0005-0000-0000-00001D040000}"/>
    <cellStyle name="Dane wejściowe 2 24 4" xfId="2516" xr:uid="{00000000-0005-0000-0000-00001E040000}"/>
    <cellStyle name="Dane wejściowe 2 24 5" xfId="1883" xr:uid="{00000000-0005-0000-0000-00001F040000}"/>
    <cellStyle name="Dane wejściowe 2 25" xfId="956" xr:uid="{00000000-0005-0000-0000-000020040000}"/>
    <cellStyle name="Dane wejściowe 2 25 2" xfId="1393" xr:uid="{00000000-0005-0000-0000-000021040000}"/>
    <cellStyle name="Dane wejściowe 2 25 2 2" xfId="1727" xr:uid="{00000000-0005-0000-0000-000022040000}"/>
    <cellStyle name="Dane wejściowe 2 25 2 2 2" xfId="2992" xr:uid="{00000000-0005-0000-0000-000023040000}"/>
    <cellStyle name="Dane wejściowe 2 25 2 2 3" xfId="2358" xr:uid="{00000000-0005-0000-0000-000024040000}"/>
    <cellStyle name="Dane wejściowe 2 25 2 3" xfId="2659" xr:uid="{00000000-0005-0000-0000-000025040000}"/>
    <cellStyle name="Dane wejściowe 2 25 2 4" xfId="2025" xr:uid="{00000000-0005-0000-0000-000026040000}"/>
    <cellStyle name="Dane wejściowe 2 25 3" xfId="1553" xr:uid="{00000000-0005-0000-0000-000027040000}"/>
    <cellStyle name="Dane wejściowe 2 25 3 2" xfId="2819" xr:uid="{00000000-0005-0000-0000-000028040000}"/>
    <cellStyle name="Dane wejściowe 2 25 3 3" xfId="2185" xr:uid="{00000000-0005-0000-0000-000029040000}"/>
    <cellStyle name="Dane wejściowe 2 25 4" xfId="2517" xr:uid="{00000000-0005-0000-0000-00002A040000}"/>
    <cellStyle name="Dane wejściowe 2 25 5" xfId="1884" xr:uid="{00000000-0005-0000-0000-00002B040000}"/>
    <cellStyle name="Dane wejściowe 2 26" xfId="957" xr:uid="{00000000-0005-0000-0000-00002C040000}"/>
    <cellStyle name="Dane wejściowe 2 26 2" xfId="1394" xr:uid="{00000000-0005-0000-0000-00002D040000}"/>
    <cellStyle name="Dane wejściowe 2 26 2 2" xfId="1728" xr:uid="{00000000-0005-0000-0000-00002E040000}"/>
    <cellStyle name="Dane wejściowe 2 26 2 2 2" xfId="2993" xr:uid="{00000000-0005-0000-0000-00002F040000}"/>
    <cellStyle name="Dane wejściowe 2 26 2 2 3" xfId="2359" xr:uid="{00000000-0005-0000-0000-000030040000}"/>
    <cellStyle name="Dane wejściowe 2 26 2 3" xfId="2660" xr:uid="{00000000-0005-0000-0000-000031040000}"/>
    <cellStyle name="Dane wejściowe 2 26 2 4" xfId="2026" xr:uid="{00000000-0005-0000-0000-000032040000}"/>
    <cellStyle name="Dane wejściowe 2 26 3" xfId="1554" xr:uid="{00000000-0005-0000-0000-000033040000}"/>
    <cellStyle name="Dane wejściowe 2 26 3 2" xfId="2820" xr:uid="{00000000-0005-0000-0000-000034040000}"/>
    <cellStyle name="Dane wejściowe 2 26 3 3" xfId="2186" xr:uid="{00000000-0005-0000-0000-000035040000}"/>
    <cellStyle name="Dane wejściowe 2 26 4" xfId="2518" xr:uid="{00000000-0005-0000-0000-000036040000}"/>
    <cellStyle name="Dane wejściowe 2 26 5" xfId="1885" xr:uid="{00000000-0005-0000-0000-000037040000}"/>
    <cellStyle name="Dane wejściowe 2 27" xfId="1347" xr:uid="{00000000-0005-0000-0000-000038040000}"/>
    <cellStyle name="Dane wejściowe 2 27 2" xfId="1681" xr:uid="{00000000-0005-0000-0000-000039040000}"/>
    <cellStyle name="Dane wejściowe 2 27 2 2" xfId="2946" xr:uid="{00000000-0005-0000-0000-00003A040000}"/>
    <cellStyle name="Dane wejściowe 2 27 2 3" xfId="2312" xr:uid="{00000000-0005-0000-0000-00003B040000}"/>
    <cellStyle name="Dane wejściowe 2 27 3" xfId="2613" xr:uid="{00000000-0005-0000-0000-00003C040000}"/>
    <cellStyle name="Dane wejściowe 2 27 4" xfId="1979" xr:uid="{00000000-0005-0000-0000-00003D040000}"/>
    <cellStyle name="Dane wejściowe 2 28" xfId="1500" xr:uid="{00000000-0005-0000-0000-00003E040000}"/>
    <cellStyle name="Dane wejściowe 2 28 2" xfId="2766" xr:uid="{00000000-0005-0000-0000-00003F040000}"/>
    <cellStyle name="Dane wejściowe 2 28 3" xfId="2132" xr:uid="{00000000-0005-0000-0000-000040040000}"/>
    <cellStyle name="Dane wejściowe 2 29" xfId="2484" xr:uid="{00000000-0005-0000-0000-000041040000}"/>
    <cellStyle name="Dane wejściowe 2 3" xfId="958" xr:uid="{00000000-0005-0000-0000-000042040000}"/>
    <cellStyle name="Dane wejściowe 2 3 2" xfId="1395" xr:uid="{00000000-0005-0000-0000-000043040000}"/>
    <cellStyle name="Dane wejściowe 2 3 2 2" xfId="1729" xr:uid="{00000000-0005-0000-0000-000044040000}"/>
    <cellStyle name="Dane wejściowe 2 3 2 2 2" xfId="2994" xr:uid="{00000000-0005-0000-0000-000045040000}"/>
    <cellStyle name="Dane wejściowe 2 3 2 2 3" xfId="2360" xr:uid="{00000000-0005-0000-0000-000046040000}"/>
    <cellStyle name="Dane wejściowe 2 3 2 3" xfId="2661" xr:uid="{00000000-0005-0000-0000-000047040000}"/>
    <cellStyle name="Dane wejściowe 2 3 2 4" xfId="2027" xr:uid="{00000000-0005-0000-0000-000048040000}"/>
    <cellStyle name="Dane wejściowe 2 3 3" xfId="1555" xr:uid="{00000000-0005-0000-0000-000049040000}"/>
    <cellStyle name="Dane wejściowe 2 3 3 2" xfId="2821" xr:uid="{00000000-0005-0000-0000-00004A040000}"/>
    <cellStyle name="Dane wejściowe 2 3 3 3" xfId="2187" xr:uid="{00000000-0005-0000-0000-00004B040000}"/>
    <cellStyle name="Dane wejściowe 2 3 4" xfId="2519" xr:uid="{00000000-0005-0000-0000-00004C040000}"/>
    <cellStyle name="Dane wejściowe 2 3 5" xfId="1886" xr:uid="{00000000-0005-0000-0000-00004D040000}"/>
    <cellStyle name="Dane wejściowe 2 30" xfId="1852" xr:uid="{00000000-0005-0000-0000-00004E040000}"/>
    <cellStyle name="Dane wejściowe 2 4" xfId="959" xr:uid="{00000000-0005-0000-0000-00004F040000}"/>
    <cellStyle name="Dane wejściowe 2 4 2" xfId="1396" xr:uid="{00000000-0005-0000-0000-000050040000}"/>
    <cellStyle name="Dane wejściowe 2 4 2 2" xfId="1730" xr:uid="{00000000-0005-0000-0000-000051040000}"/>
    <cellStyle name="Dane wejściowe 2 4 2 2 2" xfId="2995" xr:uid="{00000000-0005-0000-0000-000052040000}"/>
    <cellStyle name="Dane wejściowe 2 4 2 2 3" xfId="2361" xr:uid="{00000000-0005-0000-0000-000053040000}"/>
    <cellStyle name="Dane wejściowe 2 4 2 3" xfId="2662" xr:uid="{00000000-0005-0000-0000-000054040000}"/>
    <cellStyle name="Dane wejściowe 2 4 2 4" xfId="2028" xr:uid="{00000000-0005-0000-0000-000055040000}"/>
    <cellStyle name="Dane wejściowe 2 4 3" xfId="1556" xr:uid="{00000000-0005-0000-0000-000056040000}"/>
    <cellStyle name="Dane wejściowe 2 4 3 2" xfId="2822" xr:uid="{00000000-0005-0000-0000-000057040000}"/>
    <cellStyle name="Dane wejściowe 2 4 3 3" xfId="2188" xr:uid="{00000000-0005-0000-0000-000058040000}"/>
    <cellStyle name="Dane wejściowe 2 4 4" xfId="2520" xr:uid="{00000000-0005-0000-0000-000059040000}"/>
    <cellStyle name="Dane wejściowe 2 4 5" xfId="1887" xr:uid="{00000000-0005-0000-0000-00005A040000}"/>
    <cellStyle name="Dane wejściowe 2 5" xfId="960" xr:uid="{00000000-0005-0000-0000-00005B040000}"/>
    <cellStyle name="Dane wejściowe 2 5 2" xfId="1397" xr:uid="{00000000-0005-0000-0000-00005C040000}"/>
    <cellStyle name="Dane wejściowe 2 5 2 2" xfId="1731" xr:uid="{00000000-0005-0000-0000-00005D040000}"/>
    <cellStyle name="Dane wejściowe 2 5 2 2 2" xfId="2996" xr:uid="{00000000-0005-0000-0000-00005E040000}"/>
    <cellStyle name="Dane wejściowe 2 5 2 2 3" xfId="2362" xr:uid="{00000000-0005-0000-0000-00005F040000}"/>
    <cellStyle name="Dane wejściowe 2 5 2 3" xfId="2663" xr:uid="{00000000-0005-0000-0000-000060040000}"/>
    <cellStyle name="Dane wejściowe 2 5 2 4" xfId="2029" xr:uid="{00000000-0005-0000-0000-000061040000}"/>
    <cellStyle name="Dane wejściowe 2 5 3" xfId="1557" xr:uid="{00000000-0005-0000-0000-000062040000}"/>
    <cellStyle name="Dane wejściowe 2 5 3 2" xfId="2823" xr:uid="{00000000-0005-0000-0000-000063040000}"/>
    <cellStyle name="Dane wejściowe 2 5 3 3" xfId="2189" xr:uid="{00000000-0005-0000-0000-000064040000}"/>
    <cellStyle name="Dane wejściowe 2 5 4" xfId="2521" xr:uid="{00000000-0005-0000-0000-000065040000}"/>
    <cellStyle name="Dane wejściowe 2 5 5" xfId="1888" xr:uid="{00000000-0005-0000-0000-000066040000}"/>
    <cellStyle name="Dane wejściowe 2 6" xfId="961" xr:uid="{00000000-0005-0000-0000-000067040000}"/>
    <cellStyle name="Dane wejściowe 2 6 2" xfId="1398" xr:uid="{00000000-0005-0000-0000-000068040000}"/>
    <cellStyle name="Dane wejściowe 2 6 2 2" xfId="1732" xr:uid="{00000000-0005-0000-0000-000069040000}"/>
    <cellStyle name="Dane wejściowe 2 6 2 2 2" xfId="2997" xr:uid="{00000000-0005-0000-0000-00006A040000}"/>
    <cellStyle name="Dane wejściowe 2 6 2 2 3" xfId="2363" xr:uid="{00000000-0005-0000-0000-00006B040000}"/>
    <cellStyle name="Dane wejściowe 2 6 2 3" xfId="2664" xr:uid="{00000000-0005-0000-0000-00006C040000}"/>
    <cellStyle name="Dane wejściowe 2 6 2 4" xfId="2030" xr:uid="{00000000-0005-0000-0000-00006D040000}"/>
    <cellStyle name="Dane wejściowe 2 6 3" xfId="1558" xr:uid="{00000000-0005-0000-0000-00006E040000}"/>
    <cellStyle name="Dane wejściowe 2 6 3 2" xfId="2824" xr:uid="{00000000-0005-0000-0000-00006F040000}"/>
    <cellStyle name="Dane wejściowe 2 6 3 3" xfId="2190" xr:uid="{00000000-0005-0000-0000-000070040000}"/>
    <cellStyle name="Dane wejściowe 2 6 4" xfId="2522" xr:uid="{00000000-0005-0000-0000-000071040000}"/>
    <cellStyle name="Dane wejściowe 2 6 5" xfId="1889" xr:uid="{00000000-0005-0000-0000-000072040000}"/>
    <cellStyle name="Dane wejściowe 2 7" xfId="962" xr:uid="{00000000-0005-0000-0000-000073040000}"/>
    <cellStyle name="Dane wejściowe 2 7 2" xfId="1399" xr:uid="{00000000-0005-0000-0000-000074040000}"/>
    <cellStyle name="Dane wejściowe 2 7 2 2" xfId="1733" xr:uid="{00000000-0005-0000-0000-000075040000}"/>
    <cellStyle name="Dane wejściowe 2 7 2 2 2" xfId="2998" xr:uid="{00000000-0005-0000-0000-000076040000}"/>
    <cellStyle name="Dane wejściowe 2 7 2 2 3" xfId="2364" xr:uid="{00000000-0005-0000-0000-000077040000}"/>
    <cellStyle name="Dane wejściowe 2 7 2 3" xfId="2665" xr:uid="{00000000-0005-0000-0000-000078040000}"/>
    <cellStyle name="Dane wejściowe 2 7 2 4" xfId="2031" xr:uid="{00000000-0005-0000-0000-000079040000}"/>
    <cellStyle name="Dane wejściowe 2 7 3" xfId="1559" xr:uid="{00000000-0005-0000-0000-00007A040000}"/>
    <cellStyle name="Dane wejściowe 2 7 3 2" xfId="2825" xr:uid="{00000000-0005-0000-0000-00007B040000}"/>
    <cellStyle name="Dane wejściowe 2 7 3 3" xfId="2191" xr:uid="{00000000-0005-0000-0000-00007C040000}"/>
    <cellStyle name="Dane wejściowe 2 7 4" xfId="2523" xr:uid="{00000000-0005-0000-0000-00007D040000}"/>
    <cellStyle name="Dane wejściowe 2 7 5" xfId="1890" xr:uid="{00000000-0005-0000-0000-00007E040000}"/>
    <cellStyle name="Dane wejściowe 2 8" xfId="963" xr:uid="{00000000-0005-0000-0000-00007F040000}"/>
    <cellStyle name="Dane wejściowe 2 8 2" xfId="1400" xr:uid="{00000000-0005-0000-0000-000080040000}"/>
    <cellStyle name="Dane wejściowe 2 8 2 2" xfId="1734" xr:uid="{00000000-0005-0000-0000-000081040000}"/>
    <cellStyle name="Dane wejściowe 2 8 2 2 2" xfId="2999" xr:uid="{00000000-0005-0000-0000-000082040000}"/>
    <cellStyle name="Dane wejściowe 2 8 2 2 3" xfId="2365" xr:uid="{00000000-0005-0000-0000-000083040000}"/>
    <cellStyle name="Dane wejściowe 2 8 2 3" xfId="2666" xr:uid="{00000000-0005-0000-0000-000084040000}"/>
    <cellStyle name="Dane wejściowe 2 8 2 4" xfId="2032" xr:uid="{00000000-0005-0000-0000-000085040000}"/>
    <cellStyle name="Dane wejściowe 2 8 3" xfId="1560" xr:uid="{00000000-0005-0000-0000-000086040000}"/>
    <cellStyle name="Dane wejściowe 2 8 3 2" xfId="2826" xr:uid="{00000000-0005-0000-0000-000087040000}"/>
    <cellStyle name="Dane wejściowe 2 8 3 3" xfId="2192" xr:uid="{00000000-0005-0000-0000-000088040000}"/>
    <cellStyle name="Dane wejściowe 2 8 4" xfId="2524" xr:uid="{00000000-0005-0000-0000-000089040000}"/>
    <cellStyle name="Dane wejściowe 2 8 5" xfId="1891" xr:uid="{00000000-0005-0000-0000-00008A040000}"/>
    <cellStyle name="Dane wejściowe 2 9" xfId="964" xr:uid="{00000000-0005-0000-0000-00008B040000}"/>
    <cellStyle name="Dane wejściowe 2 9 2" xfId="1401" xr:uid="{00000000-0005-0000-0000-00008C040000}"/>
    <cellStyle name="Dane wejściowe 2 9 2 2" xfId="1735" xr:uid="{00000000-0005-0000-0000-00008D040000}"/>
    <cellStyle name="Dane wejściowe 2 9 2 2 2" xfId="3000" xr:uid="{00000000-0005-0000-0000-00008E040000}"/>
    <cellStyle name="Dane wejściowe 2 9 2 2 3" xfId="2366" xr:uid="{00000000-0005-0000-0000-00008F040000}"/>
    <cellStyle name="Dane wejściowe 2 9 2 3" xfId="2667" xr:uid="{00000000-0005-0000-0000-000090040000}"/>
    <cellStyle name="Dane wejściowe 2 9 2 4" xfId="2033" xr:uid="{00000000-0005-0000-0000-000091040000}"/>
    <cellStyle name="Dane wejściowe 2 9 3" xfId="1561" xr:uid="{00000000-0005-0000-0000-000092040000}"/>
    <cellStyle name="Dane wejściowe 2 9 3 2" xfId="2827" xr:uid="{00000000-0005-0000-0000-000093040000}"/>
    <cellStyle name="Dane wejściowe 2 9 3 3" xfId="2193" xr:uid="{00000000-0005-0000-0000-000094040000}"/>
    <cellStyle name="Dane wejściowe 2 9 4" xfId="2525" xr:uid="{00000000-0005-0000-0000-000095040000}"/>
    <cellStyle name="Dane wejściowe 2 9 5" xfId="1892" xr:uid="{00000000-0005-0000-0000-000096040000}"/>
    <cellStyle name="Dane wejściowe 3" xfId="965" xr:uid="{00000000-0005-0000-0000-000097040000}"/>
    <cellStyle name="Dane wejściowe 3 2" xfId="1402" xr:uid="{00000000-0005-0000-0000-000098040000}"/>
    <cellStyle name="Dane wejściowe 3 2 2" xfId="1736" xr:uid="{00000000-0005-0000-0000-000099040000}"/>
    <cellStyle name="Dane wejściowe 3 2 2 2" xfId="3001" xr:uid="{00000000-0005-0000-0000-00009A040000}"/>
    <cellStyle name="Dane wejściowe 3 2 2 3" xfId="2367" xr:uid="{00000000-0005-0000-0000-00009B040000}"/>
    <cellStyle name="Dane wejściowe 3 2 3" xfId="2668" xr:uid="{00000000-0005-0000-0000-00009C040000}"/>
    <cellStyle name="Dane wejściowe 3 2 4" xfId="2034" xr:uid="{00000000-0005-0000-0000-00009D040000}"/>
    <cellStyle name="Dane wejściowe 3 3" xfId="1562" xr:uid="{00000000-0005-0000-0000-00009E040000}"/>
    <cellStyle name="Dane wejściowe 3 3 2" xfId="2828" xr:uid="{00000000-0005-0000-0000-00009F040000}"/>
    <cellStyle name="Dane wejściowe 3 3 3" xfId="2194" xr:uid="{00000000-0005-0000-0000-0000A0040000}"/>
    <cellStyle name="Dane wejściowe 3 4" xfId="2526" xr:uid="{00000000-0005-0000-0000-0000A1040000}"/>
    <cellStyle name="Dane wejściowe 3 5" xfId="1893" xr:uid="{00000000-0005-0000-0000-0000A2040000}"/>
    <cellStyle name="Dane wyjściowe 2" xfId="185" xr:uid="{00000000-0005-0000-0000-0000A3040000}"/>
    <cellStyle name="Dane wyjściowe 2 10" xfId="966" xr:uid="{00000000-0005-0000-0000-0000A4040000}"/>
    <cellStyle name="Dane wyjściowe 2 10 2" xfId="1403" xr:uid="{00000000-0005-0000-0000-0000A5040000}"/>
    <cellStyle name="Dane wyjściowe 2 10 2 2" xfId="1737" xr:uid="{00000000-0005-0000-0000-0000A6040000}"/>
    <cellStyle name="Dane wyjściowe 2 10 2 2 2" xfId="3002" xr:uid="{00000000-0005-0000-0000-0000A7040000}"/>
    <cellStyle name="Dane wyjściowe 2 10 2 2 3" xfId="2368" xr:uid="{00000000-0005-0000-0000-0000A8040000}"/>
    <cellStyle name="Dane wyjściowe 2 10 2 3" xfId="2669" xr:uid="{00000000-0005-0000-0000-0000A9040000}"/>
    <cellStyle name="Dane wyjściowe 2 10 2 4" xfId="2035" xr:uid="{00000000-0005-0000-0000-0000AA040000}"/>
    <cellStyle name="Dane wyjściowe 2 10 3" xfId="1563" xr:uid="{00000000-0005-0000-0000-0000AB040000}"/>
    <cellStyle name="Dane wyjściowe 2 10 3 2" xfId="2829" xr:uid="{00000000-0005-0000-0000-0000AC040000}"/>
    <cellStyle name="Dane wyjściowe 2 10 3 3" xfId="2195" xr:uid="{00000000-0005-0000-0000-0000AD040000}"/>
    <cellStyle name="Dane wyjściowe 2 10 4" xfId="2527" xr:uid="{00000000-0005-0000-0000-0000AE040000}"/>
    <cellStyle name="Dane wyjściowe 2 10 5" xfId="1894" xr:uid="{00000000-0005-0000-0000-0000AF040000}"/>
    <cellStyle name="Dane wyjściowe 2 11" xfId="967" xr:uid="{00000000-0005-0000-0000-0000B0040000}"/>
    <cellStyle name="Dane wyjściowe 2 11 2" xfId="1404" xr:uid="{00000000-0005-0000-0000-0000B1040000}"/>
    <cellStyle name="Dane wyjściowe 2 11 2 2" xfId="1738" xr:uid="{00000000-0005-0000-0000-0000B2040000}"/>
    <cellStyle name="Dane wyjściowe 2 11 2 2 2" xfId="3003" xr:uid="{00000000-0005-0000-0000-0000B3040000}"/>
    <cellStyle name="Dane wyjściowe 2 11 2 2 3" xfId="2369" xr:uid="{00000000-0005-0000-0000-0000B4040000}"/>
    <cellStyle name="Dane wyjściowe 2 11 2 3" xfId="2670" xr:uid="{00000000-0005-0000-0000-0000B5040000}"/>
    <cellStyle name="Dane wyjściowe 2 11 2 4" xfId="2036" xr:uid="{00000000-0005-0000-0000-0000B6040000}"/>
    <cellStyle name="Dane wyjściowe 2 11 3" xfId="1564" xr:uid="{00000000-0005-0000-0000-0000B7040000}"/>
    <cellStyle name="Dane wyjściowe 2 11 3 2" xfId="2830" xr:uid="{00000000-0005-0000-0000-0000B8040000}"/>
    <cellStyle name="Dane wyjściowe 2 11 3 3" xfId="2196" xr:uid="{00000000-0005-0000-0000-0000B9040000}"/>
    <cellStyle name="Dane wyjściowe 2 11 4" xfId="2528" xr:uid="{00000000-0005-0000-0000-0000BA040000}"/>
    <cellStyle name="Dane wyjściowe 2 11 5" xfId="1895" xr:uid="{00000000-0005-0000-0000-0000BB040000}"/>
    <cellStyle name="Dane wyjściowe 2 12" xfId="968" xr:uid="{00000000-0005-0000-0000-0000BC040000}"/>
    <cellStyle name="Dane wyjściowe 2 12 2" xfId="1405" xr:uid="{00000000-0005-0000-0000-0000BD040000}"/>
    <cellStyle name="Dane wyjściowe 2 12 2 2" xfId="1739" xr:uid="{00000000-0005-0000-0000-0000BE040000}"/>
    <cellStyle name="Dane wyjściowe 2 12 2 2 2" xfId="3004" xr:uid="{00000000-0005-0000-0000-0000BF040000}"/>
    <cellStyle name="Dane wyjściowe 2 12 2 2 3" xfId="2370" xr:uid="{00000000-0005-0000-0000-0000C0040000}"/>
    <cellStyle name="Dane wyjściowe 2 12 2 3" xfId="2671" xr:uid="{00000000-0005-0000-0000-0000C1040000}"/>
    <cellStyle name="Dane wyjściowe 2 12 2 4" xfId="2037" xr:uid="{00000000-0005-0000-0000-0000C2040000}"/>
    <cellStyle name="Dane wyjściowe 2 12 3" xfId="1565" xr:uid="{00000000-0005-0000-0000-0000C3040000}"/>
    <cellStyle name="Dane wyjściowe 2 12 3 2" xfId="2831" xr:uid="{00000000-0005-0000-0000-0000C4040000}"/>
    <cellStyle name="Dane wyjściowe 2 12 3 3" xfId="2197" xr:uid="{00000000-0005-0000-0000-0000C5040000}"/>
    <cellStyle name="Dane wyjściowe 2 12 4" xfId="2529" xr:uid="{00000000-0005-0000-0000-0000C6040000}"/>
    <cellStyle name="Dane wyjściowe 2 12 5" xfId="1896" xr:uid="{00000000-0005-0000-0000-0000C7040000}"/>
    <cellStyle name="Dane wyjściowe 2 13" xfId="969" xr:uid="{00000000-0005-0000-0000-0000C8040000}"/>
    <cellStyle name="Dane wyjściowe 2 13 2" xfId="1406" xr:uid="{00000000-0005-0000-0000-0000C9040000}"/>
    <cellStyle name="Dane wyjściowe 2 13 2 2" xfId="1740" xr:uid="{00000000-0005-0000-0000-0000CA040000}"/>
    <cellStyle name="Dane wyjściowe 2 13 2 2 2" xfId="3005" xr:uid="{00000000-0005-0000-0000-0000CB040000}"/>
    <cellStyle name="Dane wyjściowe 2 13 2 2 3" xfId="2371" xr:uid="{00000000-0005-0000-0000-0000CC040000}"/>
    <cellStyle name="Dane wyjściowe 2 13 2 3" xfId="2672" xr:uid="{00000000-0005-0000-0000-0000CD040000}"/>
    <cellStyle name="Dane wyjściowe 2 13 2 4" xfId="2038" xr:uid="{00000000-0005-0000-0000-0000CE040000}"/>
    <cellStyle name="Dane wyjściowe 2 13 3" xfId="1566" xr:uid="{00000000-0005-0000-0000-0000CF040000}"/>
    <cellStyle name="Dane wyjściowe 2 13 3 2" xfId="2832" xr:uid="{00000000-0005-0000-0000-0000D0040000}"/>
    <cellStyle name="Dane wyjściowe 2 13 3 3" xfId="2198" xr:uid="{00000000-0005-0000-0000-0000D1040000}"/>
    <cellStyle name="Dane wyjściowe 2 13 4" xfId="2530" xr:uid="{00000000-0005-0000-0000-0000D2040000}"/>
    <cellStyle name="Dane wyjściowe 2 13 5" xfId="1897" xr:uid="{00000000-0005-0000-0000-0000D3040000}"/>
    <cellStyle name="Dane wyjściowe 2 14" xfId="970" xr:uid="{00000000-0005-0000-0000-0000D4040000}"/>
    <cellStyle name="Dane wyjściowe 2 14 2" xfId="1407" xr:uid="{00000000-0005-0000-0000-0000D5040000}"/>
    <cellStyle name="Dane wyjściowe 2 14 2 2" xfId="1741" xr:uid="{00000000-0005-0000-0000-0000D6040000}"/>
    <cellStyle name="Dane wyjściowe 2 14 2 2 2" xfId="3006" xr:uid="{00000000-0005-0000-0000-0000D7040000}"/>
    <cellStyle name="Dane wyjściowe 2 14 2 2 3" xfId="2372" xr:uid="{00000000-0005-0000-0000-0000D8040000}"/>
    <cellStyle name="Dane wyjściowe 2 14 2 3" xfId="2673" xr:uid="{00000000-0005-0000-0000-0000D9040000}"/>
    <cellStyle name="Dane wyjściowe 2 14 2 4" xfId="2039" xr:uid="{00000000-0005-0000-0000-0000DA040000}"/>
    <cellStyle name="Dane wyjściowe 2 14 3" xfId="1567" xr:uid="{00000000-0005-0000-0000-0000DB040000}"/>
    <cellStyle name="Dane wyjściowe 2 14 3 2" xfId="2833" xr:uid="{00000000-0005-0000-0000-0000DC040000}"/>
    <cellStyle name="Dane wyjściowe 2 14 3 3" xfId="2199" xr:uid="{00000000-0005-0000-0000-0000DD040000}"/>
    <cellStyle name="Dane wyjściowe 2 14 4" xfId="2531" xr:uid="{00000000-0005-0000-0000-0000DE040000}"/>
    <cellStyle name="Dane wyjściowe 2 14 5" xfId="1898" xr:uid="{00000000-0005-0000-0000-0000DF040000}"/>
    <cellStyle name="Dane wyjściowe 2 15" xfId="971" xr:uid="{00000000-0005-0000-0000-0000E0040000}"/>
    <cellStyle name="Dane wyjściowe 2 15 2" xfId="1408" xr:uid="{00000000-0005-0000-0000-0000E1040000}"/>
    <cellStyle name="Dane wyjściowe 2 15 2 2" xfId="1742" xr:uid="{00000000-0005-0000-0000-0000E2040000}"/>
    <cellStyle name="Dane wyjściowe 2 15 2 2 2" xfId="3007" xr:uid="{00000000-0005-0000-0000-0000E3040000}"/>
    <cellStyle name="Dane wyjściowe 2 15 2 2 3" xfId="2373" xr:uid="{00000000-0005-0000-0000-0000E4040000}"/>
    <cellStyle name="Dane wyjściowe 2 15 2 3" xfId="2674" xr:uid="{00000000-0005-0000-0000-0000E5040000}"/>
    <cellStyle name="Dane wyjściowe 2 15 2 4" xfId="2040" xr:uid="{00000000-0005-0000-0000-0000E6040000}"/>
    <cellStyle name="Dane wyjściowe 2 15 3" xfId="1568" xr:uid="{00000000-0005-0000-0000-0000E7040000}"/>
    <cellStyle name="Dane wyjściowe 2 15 3 2" xfId="2834" xr:uid="{00000000-0005-0000-0000-0000E8040000}"/>
    <cellStyle name="Dane wyjściowe 2 15 3 3" xfId="2200" xr:uid="{00000000-0005-0000-0000-0000E9040000}"/>
    <cellStyle name="Dane wyjściowe 2 15 4" xfId="2532" xr:uid="{00000000-0005-0000-0000-0000EA040000}"/>
    <cellStyle name="Dane wyjściowe 2 15 5" xfId="1899" xr:uid="{00000000-0005-0000-0000-0000EB040000}"/>
    <cellStyle name="Dane wyjściowe 2 16" xfId="972" xr:uid="{00000000-0005-0000-0000-0000EC040000}"/>
    <cellStyle name="Dane wyjściowe 2 16 2" xfId="1409" xr:uid="{00000000-0005-0000-0000-0000ED040000}"/>
    <cellStyle name="Dane wyjściowe 2 16 2 2" xfId="1743" xr:uid="{00000000-0005-0000-0000-0000EE040000}"/>
    <cellStyle name="Dane wyjściowe 2 16 2 2 2" xfId="3008" xr:uid="{00000000-0005-0000-0000-0000EF040000}"/>
    <cellStyle name="Dane wyjściowe 2 16 2 2 3" xfId="2374" xr:uid="{00000000-0005-0000-0000-0000F0040000}"/>
    <cellStyle name="Dane wyjściowe 2 16 2 3" xfId="2675" xr:uid="{00000000-0005-0000-0000-0000F1040000}"/>
    <cellStyle name="Dane wyjściowe 2 16 2 4" xfId="2041" xr:uid="{00000000-0005-0000-0000-0000F2040000}"/>
    <cellStyle name="Dane wyjściowe 2 16 3" xfId="1569" xr:uid="{00000000-0005-0000-0000-0000F3040000}"/>
    <cellStyle name="Dane wyjściowe 2 16 3 2" xfId="2835" xr:uid="{00000000-0005-0000-0000-0000F4040000}"/>
    <cellStyle name="Dane wyjściowe 2 16 3 3" xfId="2201" xr:uid="{00000000-0005-0000-0000-0000F5040000}"/>
    <cellStyle name="Dane wyjściowe 2 16 4" xfId="2533" xr:uid="{00000000-0005-0000-0000-0000F6040000}"/>
    <cellStyle name="Dane wyjściowe 2 16 5" xfId="1900" xr:uid="{00000000-0005-0000-0000-0000F7040000}"/>
    <cellStyle name="Dane wyjściowe 2 17" xfId="973" xr:uid="{00000000-0005-0000-0000-0000F8040000}"/>
    <cellStyle name="Dane wyjściowe 2 17 2" xfId="1410" xr:uid="{00000000-0005-0000-0000-0000F9040000}"/>
    <cellStyle name="Dane wyjściowe 2 17 2 2" xfId="1744" xr:uid="{00000000-0005-0000-0000-0000FA040000}"/>
    <cellStyle name="Dane wyjściowe 2 17 2 2 2" xfId="3009" xr:uid="{00000000-0005-0000-0000-0000FB040000}"/>
    <cellStyle name="Dane wyjściowe 2 17 2 2 3" xfId="2375" xr:uid="{00000000-0005-0000-0000-0000FC040000}"/>
    <cellStyle name="Dane wyjściowe 2 17 2 3" xfId="2676" xr:uid="{00000000-0005-0000-0000-0000FD040000}"/>
    <cellStyle name="Dane wyjściowe 2 17 2 4" xfId="2042" xr:uid="{00000000-0005-0000-0000-0000FE040000}"/>
    <cellStyle name="Dane wyjściowe 2 17 3" xfId="1570" xr:uid="{00000000-0005-0000-0000-0000FF040000}"/>
    <cellStyle name="Dane wyjściowe 2 17 3 2" xfId="2836" xr:uid="{00000000-0005-0000-0000-000000050000}"/>
    <cellStyle name="Dane wyjściowe 2 17 3 3" xfId="2202" xr:uid="{00000000-0005-0000-0000-000001050000}"/>
    <cellStyle name="Dane wyjściowe 2 17 4" xfId="2534" xr:uid="{00000000-0005-0000-0000-000002050000}"/>
    <cellStyle name="Dane wyjściowe 2 17 5" xfId="1901" xr:uid="{00000000-0005-0000-0000-000003050000}"/>
    <cellStyle name="Dane wyjściowe 2 18" xfId="974" xr:uid="{00000000-0005-0000-0000-000004050000}"/>
    <cellStyle name="Dane wyjściowe 2 18 2" xfId="1411" xr:uid="{00000000-0005-0000-0000-000005050000}"/>
    <cellStyle name="Dane wyjściowe 2 18 2 2" xfId="1745" xr:uid="{00000000-0005-0000-0000-000006050000}"/>
    <cellStyle name="Dane wyjściowe 2 18 2 2 2" xfId="3010" xr:uid="{00000000-0005-0000-0000-000007050000}"/>
    <cellStyle name="Dane wyjściowe 2 18 2 2 3" xfId="2376" xr:uid="{00000000-0005-0000-0000-000008050000}"/>
    <cellStyle name="Dane wyjściowe 2 18 2 3" xfId="2677" xr:uid="{00000000-0005-0000-0000-000009050000}"/>
    <cellStyle name="Dane wyjściowe 2 18 2 4" xfId="2043" xr:uid="{00000000-0005-0000-0000-00000A050000}"/>
    <cellStyle name="Dane wyjściowe 2 18 3" xfId="1571" xr:uid="{00000000-0005-0000-0000-00000B050000}"/>
    <cellStyle name="Dane wyjściowe 2 18 3 2" xfId="2837" xr:uid="{00000000-0005-0000-0000-00000C050000}"/>
    <cellStyle name="Dane wyjściowe 2 18 3 3" xfId="2203" xr:uid="{00000000-0005-0000-0000-00000D050000}"/>
    <cellStyle name="Dane wyjściowe 2 18 4" xfId="2535" xr:uid="{00000000-0005-0000-0000-00000E050000}"/>
    <cellStyle name="Dane wyjściowe 2 18 5" xfId="1902" xr:uid="{00000000-0005-0000-0000-00000F050000}"/>
    <cellStyle name="Dane wyjściowe 2 19" xfId="975" xr:uid="{00000000-0005-0000-0000-000010050000}"/>
    <cellStyle name="Dane wyjściowe 2 19 2" xfId="1412" xr:uid="{00000000-0005-0000-0000-000011050000}"/>
    <cellStyle name="Dane wyjściowe 2 19 2 2" xfId="1746" xr:uid="{00000000-0005-0000-0000-000012050000}"/>
    <cellStyle name="Dane wyjściowe 2 19 2 2 2" xfId="3011" xr:uid="{00000000-0005-0000-0000-000013050000}"/>
    <cellStyle name="Dane wyjściowe 2 19 2 2 3" xfId="2377" xr:uid="{00000000-0005-0000-0000-000014050000}"/>
    <cellStyle name="Dane wyjściowe 2 19 2 3" xfId="2678" xr:uid="{00000000-0005-0000-0000-000015050000}"/>
    <cellStyle name="Dane wyjściowe 2 19 2 4" xfId="2044" xr:uid="{00000000-0005-0000-0000-000016050000}"/>
    <cellStyle name="Dane wyjściowe 2 19 3" xfId="1572" xr:uid="{00000000-0005-0000-0000-000017050000}"/>
    <cellStyle name="Dane wyjściowe 2 19 3 2" xfId="2838" xr:uid="{00000000-0005-0000-0000-000018050000}"/>
    <cellStyle name="Dane wyjściowe 2 19 3 3" xfId="2204" xr:uid="{00000000-0005-0000-0000-000019050000}"/>
    <cellStyle name="Dane wyjściowe 2 19 4" xfId="2536" xr:uid="{00000000-0005-0000-0000-00001A050000}"/>
    <cellStyle name="Dane wyjściowe 2 19 5" xfId="1903" xr:uid="{00000000-0005-0000-0000-00001B050000}"/>
    <cellStyle name="Dane wyjściowe 2 2" xfId="976" xr:uid="{00000000-0005-0000-0000-00001C050000}"/>
    <cellStyle name="Dane wyjściowe 2 2 2" xfId="1413" xr:uid="{00000000-0005-0000-0000-00001D050000}"/>
    <cellStyle name="Dane wyjściowe 2 2 2 2" xfId="1747" xr:uid="{00000000-0005-0000-0000-00001E050000}"/>
    <cellStyle name="Dane wyjściowe 2 2 2 2 2" xfId="3012" xr:uid="{00000000-0005-0000-0000-00001F050000}"/>
    <cellStyle name="Dane wyjściowe 2 2 2 2 3" xfId="2378" xr:uid="{00000000-0005-0000-0000-000020050000}"/>
    <cellStyle name="Dane wyjściowe 2 2 2 3" xfId="2679" xr:uid="{00000000-0005-0000-0000-000021050000}"/>
    <cellStyle name="Dane wyjściowe 2 2 2 4" xfId="2045" xr:uid="{00000000-0005-0000-0000-000022050000}"/>
    <cellStyle name="Dane wyjściowe 2 2 3" xfId="1573" xr:uid="{00000000-0005-0000-0000-000023050000}"/>
    <cellStyle name="Dane wyjściowe 2 2 3 2" xfId="2839" xr:uid="{00000000-0005-0000-0000-000024050000}"/>
    <cellStyle name="Dane wyjściowe 2 2 3 3" xfId="2205" xr:uid="{00000000-0005-0000-0000-000025050000}"/>
    <cellStyle name="Dane wyjściowe 2 2 4" xfId="2537" xr:uid="{00000000-0005-0000-0000-000026050000}"/>
    <cellStyle name="Dane wyjściowe 2 2 5" xfId="1904" xr:uid="{00000000-0005-0000-0000-000027050000}"/>
    <cellStyle name="Dane wyjściowe 2 20" xfId="977" xr:uid="{00000000-0005-0000-0000-000028050000}"/>
    <cellStyle name="Dane wyjściowe 2 20 2" xfId="1414" xr:uid="{00000000-0005-0000-0000-000029050000}"/>
    <cellStyle name="Dane wyjściowe 2 20 2 2" xfId="1748" xr:uid="{00000000-0005-0000-0000-00002A050000}"/>
    <cellStyle name="Dane wyjściowe 2 20 2 2 2" xfId="3013" xr:uid="{00000000-0005-0000-0000-00002B050000}"/>
    <cellStyle name="Dane wyjściowe 2 20 2 2 3" xfId="2379" xr:uid="{00000000-0005-0000-0000-00002C050000}"/>
    <cellStyle name="Dane wyjściowe 2 20 2 3" xfId="2680" xr:uid="{00000000-0005-0000-0000-00002D050000}"/>
    <cellStyle name="Dane wyjściowe 2 20 2 4" xfId="2046" xr:uid="{00000000-0005-0000-0000-00002E050000}"/>
    <cellStyle name="Dane wyjściowe 2 20 3" xfId="1574" xr:uid="{00000000-0005-0000-0000-00002F050000}"/>
    <cellStyle name="Dane wyjściowe 2 20 3 2" xfId="2840" xr:uid="{00000000-0005-0000-0000-000030050000}"/>
    <cellStyle name="Dane wyjściowe 2 20 3 3" xfId="2206" xr:uid="{00000000-0005-0000-0000-000031050000}"/>
    <cellStyle name="Dane wyjściowe 2 20 4" xfId="2538" xr:uid="{00000000-0005-0000-0000-000032050000}"/>
    <cellStyle name="Dane wyjściowe 2 20 5" xfId="1905" xr:uid="{00000000-0005-0000-0000-000033050000}"/>
    <cellStyle name="Dane wyjściowe 2 21" xfId="978" xr:uid="{00000000-0005-0000-0000-000034050000}"/>
    <cellStyle name="Dane wyjściowe 2 21 2" xfId="1415" xr:uid="{00000000-0005-0000-0000-000035050000}"/>
    <cellStyle name="Dane wyjściowe 2 21 2 2" xfId="1749" xr:uid="{00000000-0005-0000-0000-000036050000}"/>
    <cellStyle name="Dane wyjściowe 2 21 2 2 2" xfId="3014" xr:uid="{00000000-0005-0000-0000-000037050000}"/>
    <cellStyle name="Dane wyjściowe 2 21 2 2 3" xfId="2380" xr:uid="{00000000-0005-0000-0000-000038050000}"/>
    <cellStyle name="Dane wyjściowe 2 21 2 3" xfId="2681" xr:uid="{00000000-0005-0000-0000-000039050000}"/>
    <cellStyle name="Dane wyjściowe 2 21 2 4" xfId="2047" xr:uid="{00000000-0005-0000-0000-00003A050000}"/>
    <cellStyle name="Dane wyjściowe 2 21 3" xfId="1575" xr:uid="{00000000-0005-0000-0000-00003B050000}"/>
    <cellStyle name="Dane wyjściowe 2 21 3 2" xfId="2841" xr:uid="{00000000-0005-0000-0000-00003C050000}"/>
    <cellStyle name="Dane wyjściowe 2 21 3 3" xfId="2207" xr:uid="{00000000-0005-0000-0000-00003D050000}"/>
    <cellStyle name="Dane wyjściowe 2 21 4" xfId="2539" xr:uid="{00000000-0005-0000-0000-00003E050000}"/>
    <cellStyle name="Dane wyjściowe 2 21 5" xfId="1906" xr:uid="{00000000-0005-0000-0000-00003F050000}"/>
    <cellStyle name="Dane wyjściowe 2 22" xfId="979" xr:uid="{00000000-0005-0000-0000-000040050000}"/>
    <cellStyle name="Dane wyjściowe 2 22 2" xfId="1416" xr:uid="{00000000-0005-0000-0000-000041050000}"/>
    <cellStyle name="Dane wyjściowe 2 22 2 2" xfId="1750" xr:uid="{00000000-0005-0000-0000-000042050000}"/>
    <cellStyle name="Dane wyjściowe 2 22 2 2 2" xfId="3015" xr:uid="{00000000-0005-0000-0000-000043050000}"/>
    <cellStyle name="Dane wyjściowe 2 22 2 2 3" xfId="2381" xr:uid="{00000000-0005-0000-0000-000044050000}"/>
    <cellStyle name="Dane wyjściowe 2 22 2 3" xfId="2682" xr:uid="{00000000-0005-0000-0000-000045050000}"/>
    <cellStyle name="Dane wyjściowe 2 22 2 4" xfId="2048" xr:uid="{00000000-0005-0000-0000-000046050000}"/>
    <cellStyle name="Dane wyjściowe 2 22 3" xfId="1576" xr:uid="{00000000-0005-0000-0000-000047050000}"/>
    <cellStyle name="Dane wyjściowe 2 22 3 2" xfId="2842" xr:uid="{00000000-0005-0000-0000-000048050000}"/>
    <cellStyle name="Dane wyjściowe 2 22 3 3" xfId="2208" xr:uid="{00000000-0005-0000-0000-000049050000}"/>
    <cellStyle name="Dane wyjściowe 2 22 4" xfId="2540" xr:uid="{00000000-0005-0000-0000-00004A050000}"/>
    <cellStyle name="Dane wyjściowe 2 22 5" xfId="1907" xr:uid="{00000000-0005-0000-0000-00004B050000}"/>
    <cellStyle name="Dane wyjściowe 2 23" xfId="980" xr:uid="{00000000-0005-0000-0000-00004C050000}"/>
    <cellStyle name="Dane wyjściowe 2 23 2" xfId="1417" xr:uid="{00000000-0005-0000-0000-00004D050000}"/>
    <cellStyle name="Dane wyjściowe 2 23 2 2" xfId="1751" xr:uid="{00000000-0005-0000-0000-00004E050000}"/>
    <cellStyle name="Dane wyjściowe 2 23 2 2 2" xfId="3016" xr:uid="{00000000-0005-0000-0000-00004F050000}"/>
    <cellStyle name="Dane wyjściowe 2 23 2 2 3" xfId="2382" xr:uid="{00000000-0005-0000-0000-000050050000}"/>
    <cellStyle name="Dane wyjściowe 2 23 2 3" xfId="2683" xr:uid="{00000000-0005-0000-0000-000051050000}"/>
    <cellStyle name="Dane wyjściowe 2 23 2 4" xfId="2049" xr:uid="{00000000-0005-0000-0000-000052050000}"/>
    <cellStyle name="Dane wyjściowe 2 23 3" xfId="1577" xr:uid="{00000000-0005-0000-0000-000053050000}"/>
    <cellStyle name="Dane wyjściowe 2 23 3 2" xfId="2843" xr:uid="{00000000-0005-0000-0000-000054050000}"/>
    <cellStyle name="Dane wyjściowe 2 23 3 3" xfId="2209" xr:uid="{00000000-0005-0000-0000-000055050000}"/>
    <cellStyle name="Dane wyjściowe 2 23 4" xfId="2541" xr:uid="{00000000-0005-0000-0000-000056050000}"/>
    <cellStyle name="Dane wyjściowe 2 23 5" xfId="1908" xr:uid="{00000000-0005-0000-0000-000057050000}"/>
    <cellStyle name="Dane wyjściowe 2 24" xfId="981" xr:uid="{00000000-0005-0000-0000-000058050000}"/>
    <cellStyle name="Dane wyjściowe 2 24 2" xfId="1418" xr:uid="{00000000-0005-0000-0000-000059050000}"/>
    <cellStyle name="Dane wyjściowe 2 24 2 2" xfId="1752" xr:uid="{00000000-0005-0000-0000-00005A050000}"/>
    <cellStyle name="Dane wyjściowe 2 24 2 2 2" xfId="3017" xr:uid="{00000000-0005-0000-0000-00005B050000}"/>
    <cellStyle name="Dane wyjściowe 2 24 2 2 3" xfId="2383" xr:uid="{00000000-0005-0000-0000-00005C050000}"/>
    <cellStyle name="Dane wyjściowe 2 24 2 3" xfId="2684" xr:uid="{00000000-0005-0000-0000-00005D050000}"/>
    <cellStyle name="Dane wyjściowe 2 24 2 4" xfId="2050" xr:uid="{00000000-0005-0000-0000-00005E050000}"/>
    <cellStyle name="Dane wyjściowe 2 24 3" xfId="1578" xr:uid="{00000000-0005-0000-0000-00005F050000}"/>
    <cellStyle name="Dane wyjściowe 2 24 3 2" xfId="2844" xr:uid="{00000000-0005-0000-0000-000060050000}"/>
    <cellStyle name="Dane wyjściowe 2 24 3 3" xfId="2210" xr:uid="{00000000-0005-0000-0000-000061050000}"/>
    <cellStyle name="Dane wyjściowe 2 24 4" xfId="2542" xr:uid="{00000000-0005-0000-0000-000062050000}"/>
    <cellStyle name="Dane wyjściowe 2 24 5" xfId="1909" xr:uid="{00000000-0005-0000-0000-000063050000}"/>
    <cellStyle name="Dane wyjściowe 2 25" xfId="982" xr:uid="{00000000-0005-0000-0000-000064050000}"/>
    <cellStyle name="Dane wyjściowe 2 25 2" xfId="1419" xr:uid="{00000000-0005-0000-0000-000065050000}"/>
    <cellStyle name="Dane wyjściowe 2 25 2 2" xfId="1753" xr:uid="{00000000-0005-0000-0000-000066050000}"/>
    <cellStyle name="Dane wyjściowe 2 25 2 2 2" xfId="3018" xr:uid="{00000000-0005-0000-0000-000067050000}"/>
    <cellStyle name="Dane wyjściowe 2 25 2 2 3" xfId="2384" xr:uid="{00000000-0005-0000-0000-000068050000}"/>
    <cellStyle name="Dane wyjściowe 2 25 2 3" xfId="2685" xr:uid="{00000000-0005-0000-0000-000069050000}"/>
    <cellStyle name="Dane wyjściowe 2 25 2 4" xfId="2051" xr:uid="{00000000-0005-0000-0000-00006A050000}"/>
    <cellStyle name="Dane wyjściowe 2 25 3" xfId="1579" xr:uid="{00000000-0005-0000-0000-00006B050000}"/>
    <cellStyle name="Dane wyjściowe 2 25 3 2" xfId="2845" xr:uid="{00000000-0005-0000-0000-00006C050000}"/>
    <cellStyle name="Dane wyjściowe 2 25 3 3" xfId="2211" xr:uid="{00000000-0005-0000-0000-00006D050000}"/>
    <cellStyle name="Dane wyjściowe 2 25 4" xfId="2543" xr:uid="{00000000-0005-0000-0000-00006E050000}"/>
    <cellStyle name="Dane wyjściowe 2 25 5" xfId="1910" xr:uid="{00000000-0005-0000-0000-00006F050000}"/>
    <cellStyle name="Dane wyjściowe 2 26" xfId="983" xr:uid="{00000000-0005-0000-0000-000070050000}"/>
    <cellStyle name="Dane wyjściowe 2 26 2" xfId="1420" xr:uid="{00000000-0005-0000-0000-000071050000}"/>
    <cellStyle name="Dane wyjściowe 2 26 2 2" xfId="1754" xr:uid="{00000000-0005-0000-0000-000072050000}"/>
    <cellStyle name="Dane wyjściowe 2 26 2 2 2" xfId="3019" xr:uid="{00000000-0005-0000-0000-000073050000}"/>
    <cellStyle name="Dane wyjściowe 2 26 2 2 3" xfId="2385" xr:uid="{00000000-0005-0000-0000-000074050000}"/>
    <cellStyle name="Dane wyjściowe 2 26 2 3" xfId="2686" xr:uid="{00000000-0005-0000-0000-000075050000}"/>
    <cellStyle name="Dane wyjściowe 2 26 2 4" xfId="2052" xr:uid="{00000000-0005-0000-0000-000076050000}"/>
    <cellStyle name="Dane wyjściowe 2 26 3" xfId="1580" xr:uid="{00000000-0005-0000-0000-000077050000}"/>
    <cellStyle name="Dane wyjściowe 2 26 3 2" xfId="2846" xr:uid="{00000000-0005-0000-0000-000078050000}"/>
    <cellStyle name="Dane wyjściowe 2 26 3 3" xfId="2212" xr:uid="{00000000-0005-0000-0000-000079050000}"/>
    <cellStyle name="Dane wyjściowe 2 26 4" xfId="2544" xr:uid="{00000000-0005-0000-0000-00007A050000}"/>
    <cellStyle name="Dane wyjściowe 2 26 5" xfId="1911" xr:uid="{00000000-0005-0000-0000-00007B050000}"/>
    <cellStyle name="Dane wyjściowe 2 27" xfId="1348" xr:uid="{00000000-0005-0000-0000-00007C050000}"/>
    <cellStyle name="Dane wyjściowe 2 27 2" xfId="1682" xr:uid="{00000000-0005-0000-0000-00007D050000}"/>
    <cellStyle name="Dane wyjściowe 2 27 2 2" xfId="2947" xr:uid="{00000000-0005-0000-0000-00007E050000}"/>
    <cellStyle name="Dane wyjściowe 2 27 2 3" xfId="2313" xr:uid="{00000000-0005-0000-0000-00007F050000}"/>
    <cellStyle name="Dane wyjściowe 2 27 3" xfId="2614" xr:uid="{00000000-0005-0000-0000-000080050000}"/>
    <cellStyle name="Dane wyjściowe 2 27 4" xfId="1980" xr:uid="{00000000-0005-0000-0000-000081050000}"/>
    <cellStyle name="Dane wyjściowe 2 28" xfId="1501" xr:uid="{00000000-0005-0000-0000-000082050000}"/>
    <cellStyle name="Dane wyjściowe 2 28 2" xfId="2767" xr:uid="{00000000-0005-0000-0000-000083050000}"/>
    <cellStyle name="Dane wyjściowe 2 28 3" xfId="2133" xr:uid="{00000000-0005-0000-0000-000084050000}"/>
    <cellStyle name="Dane wyjściowe 2 29" xfId="2485" xr:uid="{00000000-0005-0000-0000-000085050000}"/>
    <cellStyle name="Dane wyjściowe 2 3" xfId="984" xr:uid="{00000000-0005-0000-0000-000086050000}"/>
    <cellStyle name="Dane wyjściowe 2 3 2" xfId="1421" xr:uid="{00000000-0005-0000-0000-000087050000}"/>
    <cellStyle name="Dane wyjściowe 2 3 2 2" xfId="1755" xr:uid="{00000000-0005-0000-0000-000088050000}"/>
    <cellStyle name="Dane wyjściowe 2 3 2 2 2" xfId="3020" xr:uid="{00000000-0005-0000-0000-000089050000}"/>
    <cellStyle name="Dane wyjściowe 2 3 2 2 3" xfId="2386" xr:uid="{00000000-0005-0000-0000-00008A050000}"/>
    <cellStyle name="Dane wyjściowe 2 3 2 3" xfId="2687" xr:uid="{00000000-0005-0000-0000-00008B050000}"/>
    <cellStyle name="Dane wyjściowe 2 3 2 4" xfId="2053" xr:uid="{00000000-0005-0000-0000-00008C050000}"/>
    <cellStyle name="Dane wyjściowe 2 3 3" xfId="1581" xr:uid="{00000000-0005-0000-0000-00008D050000}"/>
    <cellStyle name="Dane wyjściowe 2 3 3 2" xfId="2847" xr:uid="{00000000-0005-0000-0000-00008E050000}"/>
    <cellStyle name="Dane wyjściowe 2 3 3 3" xfId="2213" xr:uid="{00000000-0005-0000-0000-00008F050000}"/>
    <cellStyle name="Dane wyjściowe 2 3 4" xfId="2545" xr:uid="{00000000-0005-0000-0000-000090050000}"/>
    <cellStyle name="Dane wyjściowe 2 3 5" xfId="1912" xr:uid="{00000000-0005-0000-0000-000091050000}"/>
    <cellStyle name="Dane wyjściowe 2 30" xfId="1853" xr:uid="{00000000-0005-0000-0000-000092050000}"/>
    <cellStyle name="Dane wyjściowe 2 4" xfId="985" xr:uid="{00000000-0005-0000-0000-000093050000}"/>
    <cellStyle name="Dane wyjściowe 2 4 2" xfId="1422" xr:uid="{00000000-0005-0000-0000-000094050000}"/>
    <cellStyle name="Dane wyjściowe 2 4 2 2" xfId="1756" xr:uid="{00000000-0005-0000-0000-000095050000}"/>
    <cellStyle name="Dane wyjściowe 2 4 2 2 2" xfId="3021" xr:uid="{00000000-0005-0000-0000-000096050000}"/>
    <cellStyle name="Dane wyjściowe 2 4 2 2 3" xfId="2387" xr:uid="{00000000-0005-0000-0000-000097050000}"/>
    <cellStyle name="Dane wyjściowe 2 4 2 3" xfId="2688" xr:uid="{00000000-0005-0000-0000-000098050000}"/>
    <cellStyle name="Dane wyjściowe 2 4 2 4" xfId="2054" xr:uid="{00000000-0005-0000-0000-000099050000}"/>
    <cellStyle name="Dane wyjściowe 2 4 3" xfId="1582" xr:uid="{00000000-0005-0000-0000-00009A050000}"/>
    <cellStyle name="Dane wyjściowe 2 4 3 2" xfId="2848" xr:uid="{00000000-0005-0000-0000-00009B050000}"/>
    <cellStyle name="Dane wyjściowe 2 4 3 3" xfId="2214" xr:uid="{00000000-0005-0000-0000-00009C050000}"/>
    <cellStyle name="Dane wyjściowe 2 4 4" xfId="2546" xr:uid="{00000000-0005-0000-0000-00009D050000}"/>
    <cellStyle name="Dane wyjściowe 2 4 5" xfId="1913" xr:uid="{00000000-0005-0000-0000-00009E050000}"/>
    <cellStyle name="Dane wyjściowe 2 5" xfId="986" xr:uid="{00000000-0005-0000-0000-00009F050000}"/>
    <cellStyle name="Dane wyjściowe 2 5 2" xfId="1423" xr:uid="{00000000-0005-0000-0000-0000A0050000}"/>
    <cellStyle name="Dane wyjściowe 2 5 2 2" xfId="1757" xr:uid="{00000000-0005-0000-0000-0000A1050000}"/>
    <cellStyle name="Dane wyjściowe 2 5 2 2 2" xfId="3022" xr:uid="{00000000-0005-0000-0000-0000A2050000}"/>
    <cellStyle name="Dane wyjściowe 2 5 2 2 3" xfId="2388" xr:uid="{00000000-0005-0000-0000-0000A3050000}"/>
    <cellStyle name="Dane wyjściowe 2 5 2 3" xfId="2689" xr:uid="{00000000-0005-0000-0000-0000A4050000}"/>
    <cellStyle name="Dane wyjściowe 2 5 2 4" xfId="2055" xr:uid="{00000000-0005-0000-0000-0000A5050000}"/>
    <cellStyle name="Dane wyjściowe 2 5 3" xfId="1583" xr:uid="{00000000-0005-0000-0000-0000A6050000}"/>
    <cellStyle name="Dane wyjściowe 2 5 3 2" xfId="2849" xr:uid="{00000000-0005-0000-0000-0000A7050000}"/>
    <cellStyle name="Dane wyjściowe 2 5 3 3" xfId="2215" xr:uid="{00000000-0005-0000-0000-0000A8050000}"/>
    <cellStyle name="Dane wyjściowe 2 5 4" xfId="2547" xr:uid="{00000000-0005-0000-0000-0000A9050000}"/>
    <cellStyle name="Dane wyjściowe 2 5 5" xfId="1914" xr:uid="{00000000-0005-0000-0000-0000AA050000}"/>
    <cellStyle name="Dane wyjściowe 2 6" xfId="987" xr:uid="{00000000-0005-0000-0000-0000AB050000}"/>
    <cellStyle name="Dane wyjściowe 2 6 2" xfId="1424" xr:uid="{00000000-0005-0000-0000-0000AC050000}"/>
    <cellStyle name="Dane wyjściowe 2 6 2 2" xfId="1758" xr:uid="{00000000-0005-0000-0000-0000AD050000}"/>
    <cellStyle name="Dane wyjściowe 2 6 2 2 2" xfId="3023" xr:uid="{00000000-0005-0000-0000-0000AE050000}"/>
    <cellStyle name="Dane wyjściowe 2 6 2 2 3" xfId="2389" xr:uid="{00000000-0005-0000-0000-0000AF050000}"/>
    <cellStyle name="Dane wyjściowe 2 6 2 3" xfId="2690" xr:uid="{00000000-0005-0000-0000-0000B0050000}"/>
    <cellStyle name="Dane wyjściowe 2 6 2 4" xfId="2056" xr:uid="{00000000-0005-0000-0000-0000B1050000}"/>
    <cellStyle name="Dane wyjściowe 2 6 3" xfId="1584" xr:uid="{00000000-0005-0000-0000-0000B2050000}"/>
    <cellStyle name="Dane wyjściowe 2 6 3 2" xfId="2850" xr:uid="{00000000-0005-0000-0000-0000B3050000}"/>
    <cellStyle name="Dane wyjściowe 2 6 3 3" xfId="2216" xr:uid="{00000000-0005-0000-0000-0000B4050000}"/>
    <cellStyle name="Dane wyjściowe 2 6 4" xfId="2548" xr:uid="{00000000-0005-0000-0000-0000B5050000}"/>
    <cellStyle name="Dane wyjściowe 2 6 5" xfId="1915" xr:uid="{00000000-0005-0000-0000-0000B6050000}"/>
    <cellStyle name="Dane wyjściowe 2 7" xfId="988" xr:uid="{00000000-0005-0000-0000-0000B7050000}"/>
    <cellStyle name="Dane wyjściowe 2 7 2" xfId="1425" xr:uid="{00000000-0005-0000-0000-0000B8050000}"/>
    <cellStyle name="Dane wyjściowe 2 7 2 2" xfId="1759" xr:uid="{00000000-0005-0000-0000-0000B9050000}"/>
    <cellStyle name="Dane wyjściowe 2 7 2 2 2" xfId="3024" xr:uid="{00000000-0005-0000-0000-0000BA050000}"/>
    <cellStyle name="Dane wyjściowe 2 7 2 2 3" xfId="2390" xr:uid="{00000000-0005-0000-0000-0000BB050000}"/>
    <cellStyle name="Dane wyjściowe 2 7 2 3" xfId="2691" xr:uid="{00000000-0005-0000-0000-0000BC050000}"/>
    <cellStyle name="Dane wyjściowe 2 7 2 4" xfId="2057" xr:uid="{00000000-0005-0000-0000-0000BD050000}"/>
    <cellStyle name="Dane wyjściowe 2 7 3" xfId="1585" xr:uid="{00000000-0005-0000-0000-0000BE050000}"/>
    <cellStyle name="Dane wyjściowe 2 7 3 2" xfId="2851" xr:uid="{00000000-0005-0000-0000-0000BF050000}"/>
    <cellStyle name="Dane wyjściowe 2 7 3 3" xfId="2217" xr:uid="{00000000-0005-0000-0000-0000C0050000}"/>
    <cellStyle name="Dane wyjściowe 2 7 4" xfId="2549" xr:uid="{00000000-0005-0000-0000-0000C1050000}"/>
    <cellStyle name="Dane wyjściowe 2 7 5" xfId="1916" xr:uid="{00000000-0005-0000-0000-0000C2050000}"/>
    <cellStyle name="Dane wyjściowe 2 8" xfId="989" xr:uid="{00000000-0005-0000-0000-0000C3050000}"/>
    <cellStyle name="Dane wyjściowe 2 8 2" xfId="1426" xr:uid="{00000000-0005-0000-0000-0000C4050000}"/>
    <cellStyle name="Dane wyjściowe 2 8 2 2" xfId="1760" xr:uid="{00000000-0005-0000-0000-0000C5050000}"/>
    <cellStyle name="Dane wyjściowe 2 8 2 2 2" xfId="3025" xr:uid="{00000000-0005-0000-0000-0000C6050000}"/>
    <cellStyle name="Dane wyjściowe 2 8 2 2 3" xfId="2391" xr:uid="{00000000-0005-0000-0000-0000C7050000}"/>
    <cellStyle name="Dane wyjściowe 2 8 2 3" xfId="2692" xr:uid="{00000000-0005-0000-0000-0000C8050000}"/>
    <cellStyle name="Dane wyjściowe 2 8 2 4" xfId="2058" xr:uid="{00000000-0005-0000-0000-0000C9050000}"/>
    <cellStyle name="Dane wyjściowe 2 8 3" xfId="1586" xr:uid="{00000000-0005-0000-0000-0000CA050000}"/>
    <cellStyle name="Dane wyjściowe 2 8 3 2" xfId="2852" xr:uid="{00000000-0005-0000-0000-0000CB050000}"/>
    <cellStyle name="Dane wyjściowe 2 8 3 3" xfId="2218" xr:uid="{00000000-0005-0000-0000-0000CC050000}"/>
    <cellStyle name="Dane wyjściowe 2 8 4" xfId="2550" xr:uid="{00000000-0005-0000-0000-0000CD050000}"/>
    <cellStyle name="Dane wyjściowe 2 8 5" xfId="1917" xr:uid="{00000000-0005-0000-0000-0000CE050000}"/>
    <cellStyle name="Dane wyjściowe 2 9" xfId="990" xr:uid="{00000000-0005-0000-0000-0000CF050000}"/>
    <cellStyle name="Dane wyjściowe 2 9 2" xfId="1427" xr:uid="{00000000-0005-0000-0000-0000D0050000}"/>
    <cellStyle name="Dane wyjściowe 2 9 2 2" xfId="1761" xr:uid="{00000000-0005-0000-0000-0000D1050000}"/>
    <cellStyle name="Dane wyjściowe 2 9 2 2 2" xfId="3026" xr:uid="{00000000-0005-0000-0000-0000D2050000}"/>
    <cellStyle name="Dane wyjściowe 2 9 2 2 3" xfId="2392" xr:uid="{00000000-0005-0000-0000-0000D3050000}"/>
    <cellStyle name="Dane wyjściowe 2 9 2 3" xfId="2693" xr:uid="{00000000-0005-0000-0000-0000D4050000}"/>
    <cellStyle name="Dane wyjściowe 2 9 2 4" xfId="2059" xr:uid="{00000000-0005-0000-0000-0000D5050000}"/>
    <cellStyle name="Dane wyjściowe 2 9 3" xfId="1587" xr:uid="{00000000-0005-0000-0000-0000D6050000}"/>
    <cellStyle name="Dane wyjściowe 2 9 3 2" xfId="2853" xr:uid="{00000000-0005-0000-0000-0000D7050000}"/>
    <cellStyle name="Dane wyjściowe 2 9 3 3" xfId="2219" xr:uid="{00000000-0005-0000-0000-0000D8050000}"/>
    <cellStyle name="Dane wyjściowe 2 9 4" xfId="2551" xr:uid="{00000000-0005-0000-0000-0000D9050000}"/>
    <cellStyle name="Dane wyjściowe 2 9 5" xfId="1918" xr:uid="{00000000-0005-0000-0000-0000DA050000}"/>
    <cellStyle name="Dane wyjściowe 3" xfId="991" xr:uid="{00000000-0005-0000-0000-0000DB050000}"/>
    <cellStyle name="Dane wyjściowe 3 2" xfId="1428" xr:uid="{00000000-0005-0000-0000-0000DC050000}"/>
    <cellStyle name="Dane wyjściowe 3 2 2" xfId="1762" xr:uid="{00000000-0005-0000-0000-0000DD050000}"/>
    <cellStyle name="Dane wyjściowe 3 2 2 2" xfId="3027" xr:uid="{00000000-0005-0000-0000-0000DE050000}"/>
    <cellStyle name="Dane wyjściowe 3 2 2 3" xfId="2393" xr:uid="{00000000-0005-0000-0000-0000DF050000}"/>
    <cellStyle name="Dane wyjściowe 3 2 3" xfId="2694" xr:uid="{00000000-0005-0000-0000-0000E0050000}"/>
    <cellStyle name="Dane wyjściowe 3 2 4" xfId="2060" xr:uid="{00000000-0005-0000-0000-0000E1050000}"/>
    <cellStyle name="Dane wyjściowe 3 3" xfId="1588" xr:uid="{00000000-0005-0000-0000-0000E2050000}"/>
    <cellStyle name="Dane wyjściowe 3 3 2" xfId="2854" xr:uid="{00000000-0005-0000-0000-0000E3050000}"/>
    <cellStyle name="Dane wyjściowe 3 3 3" xfId="2220" xr:uid="{00000000-0005-0000-0000-0000E4050000}"/>
    <cellStyle name="Dane wyjściowe 3 4" xfId="2552" xr:uid="{00000000-0005-0000-0000-0000E5050000}"/>
    <cellStyle name="Dane wyjściowe 3 5" xfId="1919" xr:uid="{00000000-0005-0000-0000-0000E6050000}"/>
    <cellStyle name="Dobre 2" xfId="312" xr:uid="{00000000-0005-0000-0000-0000E7050000}"/>
    <cellStyle name="Dobre 2 10" xfId="992" xr:uid="{00000000-0005-0000-0000-0000E8050000}"/>
    <cellStyle name="Dobre 2 11" xfId="993" xr:uid="{00000000-0005-0000-0000-0000E9050000}"/>
    <cellStyle name="Dobre 2 12" xfId="994" xr:uid="{00000000-0005-0000-0000-0000EA050000}"/>
    <cellStyle name="Dobre 2 13" xfId="995" xr:uid="{00000000-0005-0000-0000-0000EB050000}"/>
    <cellStyle name="Dobre 2 14" xfId="996" xr:uid="{00000000-0005-0000-0000-0000EC050000}"/>
    <cellStyle name="Dobre 2 15" xfId="997" xr:uid="{00000000-0005-0000-0000-0000ED050000}"/>
    <cellStyle name="Dobre 2 16" xfId="998" xr:uid="{00000000-0005-0000-0000-0000EE050000}"/>
    <cellStyle name="Dobre 2 17" xfId="999" xr:uid="{00000000-0005-0000-0000-0000EF050000}"/>
    <cellStyle name="Dobre 2 18" xfId="1000" xr:uid="{00000000-0005-0000-0000-0000F0050000}"/>
    <cellStyle name="Dobre 2 19" xfId="1001" xr:uid="{00000000-0005-0000-0000-0000F1050000}"/>
    <cellStyle name="Dobre 2 2" xfId="1002" xr:uid="{00000000-0005-0000-0000-0000F2050000}"/>
    <cellStyle name="Dobre 2 20" xfId="1003" xr:uid="{00000000-0005-0000-0000-0000F3050000}"/>
    <cellStyle name="Dobre 2 21" xfId="1004" xr:uid="{00000000-0005-0000-0000-0000F4050000}"/>
    <cellStyle name="Dobre 2 22" xfId="1005" xr:uid="{00000000-0005-0000-0000-0000F5050000}"/>
    <cellStyle name="Dobre 2 23" xfId="1006" xr:uid="{00000000-0005-0000-0000-0000F6050000}"/>
    <cellStyle name="Dobre 2 24" xfId="1007" xr:uid="{00000000-0005-0000-0000-0000F7050000}"/>
    <cellStyle name="Dobre 2 25" xfId="1008" xr:uid="{00000000-0005-0000-0000-0000F8050000}"/>
    <cellStyle name="Dobre 2 26" xfId="1009" xr:uid="{00000000-0005-0000-0000-0000F9050000}"/>
    <cellStyle name="Dobre 2 3" xfId="1010" xr:uid="{00000000-0005-0000-0000-0000FA050000}"/>
    <cellStyle name="Dobre 2 4" xfId="1011" xr:uid="{00000000-0005-0000-0000-0000FB050000}"/>
    <cellStyle name="Dobre 2 5" xfId="1012" xr:uid="{00000000-0005-0000-0000-0000FC050000}"/>
    <cellStyle name="Dobre 2 6" xfId="1013" xr:uid="{00000000-0005-0000-0000-0000FD050000}"/>
    <cellStyle name="Dobre 2 7" xfId="1014" xr:uid="{00000000-0005-0000-0000-0000FE050000}"/>
    <cellStyle name="Dobre 2 8" xfId="1015" xr:uid="{00000000-0005-0000-0000-0000FF050000}"/>
    <cellStyle name="Dobre 2 9" xfId="1016" xr:uid="{00000000-0005-0000-0000-000000060000}"/>
    <cellStyle name="Dobre 3" xfId="1017" xr:uid="{00000000-0005-0000-0000-000001060000}"/>
    <cellStyle name="Dobry 2" xfId="186" xr:uid="{00000000-0005-0000-0000-000002060000}"/>
    <cellStyle name="Dziesiętny 2" xfId="128" xr:uid="{00000000-0005-0000-0000-000003060000}"/>
    <cellStyle name="Dziesiętny 2 10" xfId="1840" xr:uid="{00000000-0005-0000-0000-000004060000}"/>
    <cellStyle name="Dziesiętny 2 2" xfId="153" xr:uid="{00000000-0005-0000-0000-000005060000}"/>
    <cellStyle name="Dziesiętny 2 2 2" xfId="314" xr:uid="{00000000-0005-0000-0000-000006060000}"/>
    <cellStyle name="Dziesiętny 2 2 2 2" xfId="1679" xr:uid="{00000000-0005-0000-0000-000007060000}"/>
    <cellStyle name="Dziesiętny 2 2 2 2 2" xfId="2944" xr:uid="{00000000-0005-0000-0000-000008060000}"/>
    <cellStyle name="Dziesiętny 2 2 2 2 3" xfId="2310" xr:uid="{00000000-0005-0000-0000-000009060000}"/>
    <cellStyle name="Dziesiętny 2 2 2 3" xfId="2498" xr:uid="{00000000-0005-0000-0000-00000A060000}"/>
    <cellStyle name="Dziesiętny 2 2 2 4" xfId="1866" xr:uid="{00000000-0005-0000-0000-00000B060000}"/>
    <cellStyle name="Dziesiętny 2 2 3" xfId="1364" xr:uid="{00000000-0005-0000-0000-00000C060000}"/>
    <cellStyle name="Dziesiętny 2 2 3 2" xfId="1698" xr:uid="{00000000-0005-0000-0000-00000D060000}"/>
    <cellStyle name="Dziesiętny 2 2 3 2 2" xfId="2963" xr:uid="{00000000-0005-0000-0000-00000E060000}"/>
    <cellStyle name="Dziesiętny 2 2 3 2 3" xfId="2329" xr:uid="{00000000-0005-0000-0000-00000F060000}"/>
    <cellStyle name="Dziesiętny 2 2 3 3" xfId="2630" xr:uid="{00000000-0005-0000-0000-000010060000}"/>
    <cellStyle name="Dziesiętny 2 2 3 4" xfId="1996" xr:uid="{00000000-0005-0000-0000-000011060000}"/>
    <cellStyle name="Dziesiętny 2 2 4" xfId="1520" xr:uid="{00000000-0005-0000-0000-000012060000}"/>
    <cellStyle name="Dziesiętny 2 2 4 2" xfId="1836" xr:uid="{00000000-0005-0000-0000-000013060000}"/>
    <cellStyle name="Dziesiętny 2 2 4 2 2" xfId="3101" xr:uid="{00000000-0005-0000-0000-000014060000}"/>
    <cellStyle name="Dziesiętny 2 2 4 2 3" xfId="2467" xr:uid="{00000000-0005-0000-0000-000015060000}"/>
    <cellStyle name="Dziesiętny 2 2 4 3" xfId="2786" xr:uid="{00000000-0005-0000-0000-000016060000}"/>
    <cellStyle name="Dziesiętny 2 2 4 4" xfId="2152" xr:uid="{00000000-0005-0000-0000-000017060000}"/>
    <cellStyle name="Dziesiętny 2 2 5" xfId="1666" xr:uid="{00000000-0005-0000-0000-000018060000}"/>
    <cellStyle name="Dziesiętny 2 2 5 2" xfId="2931" xr:uid="{00000000-0005-0000-0000-000019060000}"/>
    <cellStyle name="Dziesiętny 2 2 5 3" xfId="2297" xr:uid="{00000000-0005-0000-0000-00001A060000}"/>
    <cellStyle name="Dziesiętny 2 2 6" xfId="2476" xr:uid="{00000000-0005-0000-0000-00001B060000}"/>
    <cellStyle name="Dziesiętny 2 2 7" xfId="1845" xr:uid="{00000000-0005-0000-0000-00001C060000}"/>
    <cellStyle name="Dziesiętny 2 3" xfId="157" xr:uid="{00000000-0005-0000-0000-00001D060000}"/>
    <cellStyle name="Dziesiętny 2 3 2" xfId="313" xr:uid="{00000000-0005-0000-0000-00001E060000}"/>
    <cellStyle name="Dziesiętny 2 3 2 2" xfId="1678" xr:uid="{00000000-0005-0000-0000-00001F060000}"/>
    <cellStyle name="Dziesiętny 2 3 2 2 2" xfId="2943" xr:uid="{00000000-0005-0000-0000-000020060000}"/>
    <cellStyle name="Dziesiętny 2 3 2 2 3" xfId="2309" xr:uid="{00000000-0005-0000-0000-000021060000}"/>
    <cellStyle name="Dziesiętny 2 3 2 3" xfId="2497" xr:uid="{00000000-0005-0000-0000-000022060000}"/>
    <cellStyle name="Dziesiętny 2 3 2 4" xfId="1865" xr:uid="{00000000-0005-0000-0000-000023060000}"/>
    <cellStyle name="Dziesiętny 2 3 3" xfId="1363" xr:uid="{00000000-0005-0000-0000-000024060000}"/>
    <cellStyle name="Dziesiętny 2 3 3 2" xfId="1697" xr:uid="{00000000-0005-0000-0000-000025060000}"/>
    <cellStyle name="Dziesiętny 2 3 3 2 2" xfId="2962" xr:uid="{00000000-0005-0000-0000-000026060000}"/>
    <cellStyle name="Dziesiętny 2 3 3 2 3" xfId="2328" xr:uid="{00000000-0005-0000-0000-000027060000}"/>
    <cellStyle name="Dziesiętny 2 3 3 3" xfId="2629" xr:uid="{00000000-0005-0000-0000-000028060000}"/>
    <cellStyle name="Dziesiętny 2 3 3 4" xfId="1995" xr:uid="{00000000-0005-0000-0000-000029060000}"/>
    <cellStyle name="Dziesiętny 2 3 4" xfId="1519" xr:uid="{00000000-0005-0000-0000-00002A060000}"/>
    <cellStyle name="Dziesiętny 2 3 4 2" xfId="1835" xr:uid="{00000000-0005-0000-0000-00002B060000}"/>
    <cellStyle name="Dziesiętny 2 3 4 2 2" xfId="3100" xr:uid="{00000000-0005-0000-0000-00002C060000}"/>
    <cellStyle name="Dziesiętny 2 3 4 2 3" xfId="2466" xr:uid="{00000000-0005-0000-0000-00002D060000}"/>
    <cellStyle name="Dziesiętny 2 3 4 3" xfId="2785" xr:uid="{00000000-0005-0000-0000-00002E060000}"/>
    <cellStyle name="Dziesiętny 2 3 4 4" xfId="2151" xr:uid="{00000000-0005-0000-0000-00002F060000}"/>
    <cellStyle name="Dziesiętny 2 3 5" xfId="1670" xr:uid="{00000000-0005-0000-0000-000030060000}"/>
    <cellStyle name="Dziesiętny 2 3 5 2" xfId="2935" xr:uid="{00000000-0005-0000-0000-000031060000}"/>
    <cellStyle name="Dziesiętny 2 3 5 3" xfId="2301" xr:uid="{00000000-0005-0000-0000-000032060000}"/>
    <cellStyle name="Dziesiętny 2 3 6" xfId="2480" xr:uid="{00000000-0005-0000-0000-000033060000}"/>
    <cellStyle name="Dziesiętny 2 3 7" xfId="1849" xr:uid="{00000000-0005-0000-0000-000034060000}"/>
    <cellStyle name="Dziesiętny 2 4" xfId="203" xr:uid="{00000000-0005-0000-0000-000035060000}"/>
    <cellStyle name="Dziesiętny 2 4 2" xfId="1674" xr:uid="{00000000-0005-0000-0000-000036060000}"/>
    <cellStyle name="Dziesiętny 2 4 2 2" xfId="2939" xr:uid="{00000000-0005-0000-0000-000037060000}"/>
    <cellStyle name="Dziesiętny 2 4 2 3" xfId="2305" xr:uid="{00000000-0005-0000-0000-000038060000}"/>
    <cellStyle name="Dziesiętny 2 4 3" xfId="2490" xr:uid="{00000000-0005-0000-0000-000039060000}"/>
    <cellStyle name="Dziesiętny 2 4 4" xfId="1858" xr:uid="{00000000-0005-0000-0000-00003A060000}"/>
    <cellStyle name="Dziesiętny 2 5" xfId="1355" xr:uid="{00000000-0005-0000-0000-00003B060000}"/>
    <cellStyle name="Dziesiętny 2 5 2" xfId="1689" xr:uid="{00000000-0005-0000-0000-00003C060000}"/>
    <cellStyle name="Dziesiętny 2 5 2 2" xfId="2954" xr:uid="{00000000-0005-0000-0000-00003D060000}"/>
    <cellStyle name="Dziesiętny 2 5 2 3" xfId="2320" xr:uid="{00000000-0005-0000-0000-00003E060000}"/>
    <cellStyle name="Dziesiętny 2 5 3" xfId="2621" xr:uid="{00000000-0005-0000-0000-00003F060000}"/>
    <cellStyle name="Dziesiętny 2 5 4" xfId="1987" xr:uid="{00000000-0005-0000-0000-000040060000}"/>
    <cellStyle name="Dziesiętny 2 6" xfId="1510" xr:uid="{00000000-0005-0000-0000-000041060000}"/>
    <cellStyle name="Dziesiętny 2 6 2" xfId="1833" xr:uid="{00000000-0005-0000-0000-000042060000}"/>
    <cellStyle name="Dziesiętny 2 6 2 2" xfId="3098" xr:uid="{00000000-0005-0000-0000-000043060000}"/>
    <cellStyle name="Dziesiętny 2 6 2 3" xfId="2464" xr:uid="{00000000-0005-0000-0000-000044060000}"/>
    <cellStyle name="Dziesiętny 2 6 3" xfId="2776" xr:uid="{00000000-0005-0000-0000-000045060000}"/>
    <cellStyle name="Dziesiętny 2 6 4" xfId="2142" xr:uid="{00000000-0005-0000-0000-000046060000}"/>
    <cellStyle name="Dziesiętny 2 7" xfId="1659" xr:uid="{00000000-0005-0000-0000-000047060000}"/>
    <cellStyle name="Dziesiętny 2 7 2" xfId="1837" xr:uid="{00000000-0005-0000-0000-000048060000}"/>
    <cellStyle name="Dziesiętny 2 7 2 2" xfId="3102" xr:uid="{00000000-0005-0000-0000-000049060000}"/>
    <cellStyle name="Dziesiętny 2 7 2 3" xfId="2468" xr:uid="{00000000-0005-0000-0000-00004A060000}"/>
    <cellStyle name="Dziesiętny 2 7 3" xfId="2924" xr:uid="{00000000-0005-0000-0000-00004B060000}"/>
    <cellStyle name="Dziesiętny 2 7 4" xfId="2290" xr:uid="{00000000-0005-0000-0000-00004C060000}"/>
    <cellStyle name="Dziesiętny 2 8" xfId="1661" xr:uid="{00000000-0005-0000-0000-00004D060000}"/>
    <cellStyle name="Dziesiętny 2 8 2" xfId="2926" xr:uid="{00000000-0005-0000-0000-00004E060000}"/>
    <cellStyle name="Dziesiętny 2 8 3" xfId="2292" xr:uid="{00000000-0005-0000-0000-00004F060000}"/>
    <cellStyle name="Dziesiętny 2 9" xfId="2471" xr:uid="{00000000-0005-0000-0000-000050060000}"/>
    <cellStyle name="Dziesiętny 3" xfId="127" xr:uid="{00000000-0005-0000-0000-000051060000}"/>
    <cellStyle name="Dziesiętny 3 2" xfId="152" xr:uid="{00000000-0005-0000-0000-000052060000}"/>
    <cellStyle name="Dziesiętny 3 2 2" xfId="220" xr:uid="{00000000-0005-0000-0000-000053060000}"/>
    <cellStyle name="Dziesiętny 3 2 2 2" xfId="1677" xr:uid="{00000000-0005-0000-0000-000054060000}"/>
    <cellStyle name="Dziesiętny 3 2 2 2 2" xfId="2942" xr:uid="{00000000-0005-0000-0000-000055060000}"/>
    <cellStyle name="Dziesiętny 3 2 2 2 3" xfId="2308" xr:uid="{00000000-0005-0000-0000-000056060000}"/>
    <cellStyle name="Dziesiętny 3 2 2 3" xfId="2495" xr:uid="{00000000-0005-0000-0000-000057060000}"/>
    <cellStyle name="Dziesiętny 3 2 2 4" xfId="1863" xr:uid="{00000000-0005-0000-0000-000058060000}"/>
    <cellStyle name="Dziesiętny 3 2 3" xfId="1360" xr:uid="{00000000-0005-0000-0000-000059060000}"/>
    <cellStyle name="Dziesiętny 3 2 3 2" xfId="1694" xr:uid="{00000000-0005-0000-0000-00005A060000}"/>
    <cellStyle name="Dziesiętny 3 2 3 2 2" xfId="2959" xr:uid="{00000000-0005-0000-0000-00005B060000}"/>
    <cellStyle name="Dziesiętny 3 2 3 2 3" xfId="2325" xr:uid="{00000000-0005-0000-0000-00005C060000}"/>
    <cellStyle name="Dziesiętny 3 2 3 3" xfId="2626" xr:uid="{00000000-0005-0000-0000-00005D060000}"/>
    <cellStyle name="Dziesiętny 3 2 3 4" xfId="1992" xr:uid="{00000000-0005-0000-0000-00005E060000}"/>
    <cellStyle name="Dziesiętny 3 2 4" xfId="1516" xr:uid="{00000000-0005-0000-0000-00005F060000}"/>
    <cellStyle name="Dziesiętny 3 2 4 2" xfId="1834" xr:uid="{00000000-0005-0000-0000-000060060000}"/>
    <cellStyle name="Dziesiętny 3 2 4 2 2" xfId="3099" xr:uid="{00000000-0005-0000-0000-000061060000}"/>
    <cellStyle name="Dziesiętny 3 2 4 2 3" xfId="2465" xr:uid="{00000000-0005-0000-0000-000062060000}"/>
    <cellStyle name="Dziesiętny 3 2 4 3" xfId="2782" xr:uid="{00000000-0005-0000-0000-000063060000}"/>
    <cellStyle name="Dziesiętny 3 2 4 4" xfId="2148" xr:uid="{00000000-0005-0000-0000-000064060000}"/>
    <cellStyle name="Dziesiętny 3 2 5" xfId="1665" xr:uid="{00000000-0005-0000-0000-000065060000}"/>
    <cellStyle name="Dziesiętny 3 2 5 2" xfId="2930" xr:uid="{00000000-0005-0000-0000-000066060000}"/>
    <cellStyle name="Dziesiętny 3 2 5 3" xfId="2296" xr:uid="{00000000-0005-0000-0000-000067060000}"/>
    <cellStyle name="Dziesiętny 3 2 6" xfId="2475" xr:uid="{00000000-0005-0000-0000-000068060000}"/>
    <cellStyle name="Dziesiętny 3 2 7" xfId="1844" xr:uid="{00000000-0005-0000-0000-000069060000}"/>
    <cellStyle name="Dziesiętny 3 3" xfId="156" xr:uid="{00000000-0005-0000-0000-00006A060000}"/>
    <cellStyle name="Dziesiętny 3 3 2" xfId="1669" xr:uid="{00000000-0005-0000-0000-00006B060000}"/>
    <cellStyle name="Dziesiętny 3 3 2 2" xfId="2934" xr:uid="{00000000-0005-0000-0000-00006C060000}"/>
    <cellStyle name="Dziesiętny 3 3 2 3" xfId="2300" xr:uid="{00000000-0005-0000-0000-00006D060000}"/>
    <cellStyle name="Dziesiętny 3 3 3" xfId="2479" xr:uid="{00000000-0005-0000-0000-00006E060000}"/>
    <cellStyle name="Dziesiętny 3 3 4" xfId="1848" xr:uid="{00000000-0005-0000-0000-00006F060000}"/>
    <cellStyle name="Dziesiętny 3 4" xfId="1660" xr:uid="{00000000-0005-0000-0000-000070060000}"/>
    <cellStyle name="Dziesiętny 3 4 2" xfId="2925" xr:uid="{00000000-0005-0000-0000-000071060000}"/>
    <cellStyle name="Dziesiętny 3 4 3" xfId="2291" xr:uid="{00000000-0005-0000-0000-000072060000}"/>
    <cellStyle name="Dziesiętny 3 5" xfId="2470" xr:uid="{00000000-0005-0000-0000-000073060000}"/>
    <cellStyle name="Dziesiętny 3 6" xfId="1839" xr:uid="{00000000-0005-0000-0000-000074060000}"/>
    <cellStyle name="Dziesiętny 4" xfId="149" xr:uid="{00000000-0005-0000-0000-000075060000}"/>
    <cellStyle name="Dziesiętny 4 2" xfId="155" xr:uid="{00000000-0005-0000-0000-000076060000}"/>
    <cellStyle name="Dziesiętny 4 2 2" xfId="1668" xr:uid="{00000000-0005-0000-0000-000077060000}"/>
    <cellStyle name="Dziesiętny 4 2 2 2" xfId="2933" xr:uid="{00000000-0005-0000-0000-000078060000}"/>
    <cellStyle name="Dziesiętny 4 2 2 3" xfId="2299" xr:uid="{00000000-0005-0000-0000-000079060000}"/>
    <cellStyle name="Dziesiętny 4 2 3" xfId="2478" xr:uid="{00000000-0005-0000-0000-00007A060000}"/>
    <cellStyle name="Dziesiętny 4 2 4" xfId="1847" xr:uid="{00000000-0005-0000-0000-00007B060000}"/>
    <cellStyle name="Dziesiętny 4 3" xfId="159" xr:uid="{00000000-0005-0000-0000-00007C060000}"/>
    <cellStyle name="Dziesiętny 4 3 2" xfId="1672" xr:uid="{00000000-0005-0000-0000-00007D060000}"/>
    <cellStyle name="Dziesiętny 4 3 2 2" xfId="2937" xr:uid="{00000000-0005-0000-0000-00007E060000}"/>
    <cellStyle name="Dziesiętny 4 3 2 3" xfId="2303" xr:uid="{00000000-0005-0000-0000-00007F060000}"/>
    <cellStyle name="Dziesiętny 4 3 3" xfId="2482" xr:uid="{00000000-0005-0000-0000-000080060000}"/>
    <cellStyle name="Dziesiętny 4 3 4" xfId="1851" xr:uid="{00000000-0005-0000-0000-000081060000}"/>
    <cellStyle name="Dziesiętny 4 4" xfId="1664" xr:uid="{00000000-0005-0000-0000-000082060000}"/>
    <cellStyle name="Dziesiętny 4 4 2" xfId="2929" xr:uid="{00000000-0005-0000-0000-000083060000}"/>
    <cellStyle name="Dziesiętny 4 4 3" xfId="2295" xr:uid="{00000000-0005-0000-0000-000084060000}"/>
    <cellStyle name="Dziesiętny 4 5" xfId="2474" xr:uid="{00000000-0005-0000-0000-000085060000}"/>
    <cellStyle name="Dziesiętny 4 6" xfId="1843" xr:uid="{00000000-0005-0000-0000-000086060000}"/>
    <cellStyle name="Excel Built-in Normal" xfId="213" xr:uid="{00000000-0005-0000-0000-000087060000}"/>
    <cellStyle name="Excel Built-in Normal 2" xfId="6" xr:uid="{00000000-0005-0000-0000-000088060000}"/>
    <cellStyle name="Explanatory Text" xfId="129" xr:uid="{00000000-0005-0000-0000-000089060000}"/>
    <cellStyle name="Good" xfId="204" xr:uid="{00000000-0005-0000-0000-00008A060000}"/>
    <cellStyle name="Grey" xfId="130" xr:uid="{00000000-0005-0000-0000-00008B060000}"/>
    <cellStyle name="Grey 2" xfId="1018" xr:uid="{00000000-0005-0000-0000-00008C060000}"/>
    <cellStyle name="Grey 2 2" xfId="1019" xr:uid="{00000000-0005-0000-0000-00008D060000}"/>
    <cellStyle name="Heading 1" xfId="131" xr:uid="{00000000-0005-0000-0000-00008E060000}"/>
    <cellStyle name="Heading 2" xfId="132" xr:uid="{00000000-0005-0000-0000-00008F060000}"/>
    <cellStyle name="Heading 3" xfId="133" xr:uid="{00000000-0005-0000-0000-000090060000}"/>
    <cellStyle name="Heading 4" xfId="134" xr:uid="{00000000-0005-0000-0000-000091060000}"/>
    <cellStyle name="Input" xfId="205" xr:uid="{00000000-0005-0000-0000-000092060000}"/>
    <cellStyle name="Input [yellow]" xfId="135" xr:uid="{00000000-0005-0000-0000-000093060000}"/>
    <cellStyle name="Input [yellow] 2" xfId="1020" xr:uid="{00000000-0005-0000-0000-000094060000}"/>
    <cellStyle name="Input [yellow] 2 2" xfId="1021" xr:uid="{00000000-0005-0000-0000-000095060000}"/>
    <cellStyle name="Input 10" xfId="1361" xr:uid="{00000000-0005-0000-0000-000096060000}"/>
    <cellStyle name="Input 10 2" xfId="1695" xr:uid="{00000000-0005-0000-0000-000097060000}"/>
    <cellStyle name="Input 10 2 2" xfId="2960" xr:uid="{00000000-0005-0000-0000-000098060000}"/>
    <cellStyle name="Input 10 2 3" xfId="2326" xr:uid="{00000000-0005-0000-0000-000099060000}"/>
    <cellStyle name="Input 10 3" xfId="2627" xr:uid="{00000000-0005-0000-0000-00009A060000}"/>
    <cellStyle name="Input 10 4" xfId="1993" xr:uid="{00000000-0005-0000-0000-00009B060000}"/>
    <cellStyle name="Input 11" xfId="1376" xr:uid="{00000000-0005-0000-0000-00009C060000}"/>
    <cellStyle name="Input 11 2" xfId="1710" xr:uid="{00000000-0005-0000-0000-00009D060000}"/>
    <cellStyle name="Input 11 2 2" xfId="2975" xr:uid="{00000000-0005-0000-0000-00009E060000}"/>
    <cellStyle name="Input 11 2 3" xfId="2341" xr:uid="{00000000-0005-0000-0000-00009F060000}"/>
    <cellStyle name="Input 11 3" xfId="2642" xr:uid="{00000000-0005-0000-0000-0000A0060000}"/>
    <cellStyle name="Input 11 4" xfId="2008" xr:uid="{00000000-0005-0000-0000-0000A1060000}"/>
    <cellStyle name="Input 12" xfId="1366" xr:uid="{00000000-0005-0000-0000-0000A2060000}"/>
    <cellStyle name="Input 12 2" xfId="1700" xr:uid="{00000000-0005-0000-0000-0000A3060000}"/>
    <cellStyle name="Input 12 2 2" xfId="2965" xr:uid="{00000000-0005-0000-0000-0000A4060000}"/>
    <cellStyle name="Input 12 2 3" xfId="2331" xr:uid="{00000000-0005-0000-0000-0000A5060000}"/>
    <cellStyle name="Input 12 3" xfId="2632" xr:uid="{00000000-0005-0000-0000-0000A6060000}"/>
    <cellStyle name="Input 12 4" xfId="1998" xr:uid="{00000000-0005-0000-0000-0000A7060000}"/>
    <cellStyle name="Input 13" xfId="1375" xr:uid="{00000000-0005-0000-0000-0000A8060000}"/>
    <cellStyle name="Input 13 2" xfId="1709" xr:uid="{00000000-0005-0000-0000-0000A9060000}"/>
    <cellStyle name="Input 13 2 2" xfId="2974" xr:uid="{00000000-0005-0000-0000-0000AA060000}"/>
    <cellStyle name="Input 13 2 3" xfId="2340" xr:uid="{00000000-0005-0000-0000-0000AB060000}"/>
    <cellStyle name="Input 13 3" xfId="2641" xr:uid="{00000000-0005-0000-0000-0000AC060000}"/>
    <cellStyle name="Input 13 4" xfId="2007" xr:uid="{00000000-0005-0000-0000-0000AD060000}"/>
    <cellStyle name="Input 14" xfId="1368" xr:uid="{00000000-0005-0000-0000-0000AE060000}"/>
    <cellStyle name="Input 14 2" xfId="1702" xr:uid="{00000000-0005-0000-0000-0000AF060000}"/>
    <cellStyle name="Input 14 2 2" xfId="2967" xr:uid="{00000000-0005-0000-0000-0000B0060000}"/>
    <cellStyle name="Input 14 2 3" xfId="2333" xr:uid="{00000000-0005-0000-0000-0000B1060000}"/>
    <cellStyle name="Input 14 3" xfId="2634" xr:uid="{00000000-0005-0000-0000-0000B2060000}"/>
    <cellStyle name="Input 14 4" xfId="2000" xr:uid="{00000000-0005-0000-0000-0000B3060000}"/>
    <cellStyle name="Input 15" xfId="1374" xr:uid="{00000000-0005-0000-0000-0000B4060000}"/>
    <cellStyle name="Input 15 2" xfId="1708" xr:uid="{00000000-0005-0000-0000-0000B5060000}"/>
    <cellStyle name="Input 15 2 2" xfId="2973" xr:uid="{00000000-0005-0000-0000-0000B6060000}"/>
    <cellStyle name="Input 15 2 3" xfId="2339" xr:uid="{00000000-0005-0000-0000-0000B7060000}"/>
    <cellStyle name="Input 15 3" xfId="2640" xr:uid="{00000000-0005-0000-0000-0000B8060000}"/>
    <cellStyle name="Input 15 4" xfId="2006" xr:uid="{00000000-0005-0000-0000-0000B9060000}"/>
    <cellStyle name="Input 16" xfId="1369" xr:uid="{00000000-0005-0000-0000-0000BA060000}"/>
    <cellStyle name="Input 16 2" xfId="1703" xr:uid="{00000000-0005-0000-0000-0000BB060000}"/>
    <cellStyle name="Input 16 2 2" xfId="2968" xr:uid="{00000000-0005-0000-0000-0000BC060000}"/>
    <cellStyle name="Input 16 2 3" xfId="2334" xr:uid="{00000000-0005-0000-0000-0000BD060000}"/>
    <cellStyle name="Input 16 3" xfId="2635" xr:uid="{00000000-0005-0000-0000-0000BE060000}"/>
    <cellStyle name="Input 16 4" xfId="2001" xr:uid="{00000000-0005-0000-0000-0000BF060000}"/>
    <cellStyle name="Input 17" xfId="1373" xr:uid="{00000000-0005-0000-0000-0000C0060000}"/>
    <cellStyle name="Input 17 2" xfId="1707" xr:uid="{00000000-0005-0000-0000-0000C1060000}"/>
    <cellStyle name="Input 17 2 2" xfId="2972" xr:uid="{00000000-0005-0000-0000-0000C2060000}"/>
    <cellStyle name="Input 17 2 3" xfId="2338" xr:uid="{00000000-0005-0000-0000-0000C3060000}"/>
    <cellStyle name="Input 17 3" xfId="2639" xr:uid="{00000000-0005-0000-0000-0000C4060000}"/>
    <cellStyle name="Input 17 4" xfId="2005" xr:uid="{00000000-0005-0000-0000-0000C5060000}"/>
    <cellStyle name="Input 18" xfId="1370" xr:uid="{00000000-0005-0000-0000-0000C6060000}"/>
    <cellStyle name="Input 18 2" xfId="1704" xr:uid="{00000000-0005-0000-0000-0000C7060000}"/>
    <cellStyle name="Input 18 2 2" xfId="2969" xr:uid="{00000000-0005-0000-0000-0000C8060000}"/>
    <cellStyle name="Input 18 2 3" xfId="2335" xr:uid="{00000000-0005-0000-0000-0000C9060000}"/>
    <cellStyle name="Input 18 3" xfId="2636" xr:uid="{00000000-0005-0000-0000-0000CA060000}"/>
    <cellStyle name="Input 18 4" xfId="2002" xr:uid="{00000000-0005-0000-0000-0000CB060000}"/>
    <cellStyle name="Input 19" xfId="1372" xr:uid="{00000000-0005-0000-0000-0000CC060000}"/>
    <cellStyle name="Input 19 2" xfId="1706" xr:uid="{00000000-0005-0000-0000-0000CD060000}"/>
    <cellStyle name="Input 19 2 2" xfId="2971" xr:uid="{00000000-0005-0000-0000-0000CE060000}"/>
    <cellStyle name="Input 19 2 3" xfId="2337" xr:uid="{00000000-0005-0000-0000-0000CF060000}"/>
    <cellStyle name="Input 19 3" xfId="2638" xr:uid="{00000000-0005-0000-0000-0000D0060000}"/>
    <cellStyle name="Input 19 4" xfId="2004" xr:uid="{00000000-0005-0000-0000-0000D1060000}"/>
    <cellStyle name="Input 2" xfId="1356" xr:uid="{00000000-0005-0000-0000-0000D2060000}"/>
    <cellStyle name="Input 2 2" xfId="1690" xr:uid="{00000000-0005-0000-0000-0000D3060000}"/>
    <cellStyle name="Input 2 2 2" xfId="2955" xr:uid="{00000000-0005-0000-0000-0000D4060000}"/>
    <cellStyle name="Input 2 2 3" xfId="2321" xr:uid="{00000000-0005-0000-0000-0000D5060000}"/>
    <cellStyle name="Input 2 3" xfId="2622" xr:uid="{00000000-0005-0000-0000-0000D6060000}"/>
    <cellStyle name="Input 2 4" xfId="1988" xr:uid="{00000000-0005-0000-0000-0000D7060000}"/>
    <cellStyle name="Input 20" xfId="1496" xr:uid="{00000000-0005-0000-0000-0000D8060000}"/>
    <cellStyle name="Input 20 2" xfId="1830" xr:uid="{00000000-0005-0000-0000-0000D9060000}"/>
    <cellStyle name="Input 20 2 2" xfId="3095" xr:uid="{00000000-0005-0000-0000-0000DA060000}"/>
    <cellStyle name="Input 20 2 3" xfId="2461" xr:uid="{00000000-0005-0000-0000-0000DB060000}"/>
    <cellStyle name="Input 20 3" xfId="2762" xr:uid="{00000000-0005-0000-0000-0000DC060000}"/>
    <cellStyle name="Input 20 4" xfId="2128" xr:uid="{00000000-0005-0000-0000-0000DD060000}"/>
    <cellStyle name="Input 21" xfId="1431" xr:uid="{00000000-0005-0000-0000-0000DE060000}"/>
    <cellStyle name="Input 21 2" xfId="1765" xr:uid="{00000000-0005-0000-0000-0000DF060000}"/>
    <cellStyle name="Input 21 2 2" xfId="3030" xr:uid="{00000000-0005-0000-0000-0000E0060000}"/>
    <cellStyle name="Input 21 2 3" xfId="2396" xr:uid="{00000000-0005-0000-0000-0000E1060000}"/>
    <cellStyle name="Input 21 3" xfId="2697" xr:uid="{00000000-0005-0000-0000-0000E2060000}"/>
    <cellStyle name="Input 21 4" xfId="2063" xr:uid="{00000000-0005-0000-0000-0000E3060000}"/>
    <cellStyle name="Input 22" xfId="1367" xr:uid="{00000000-0005-0000-0000-0000E4060000}"/>
    <cellStyle name="Input 22 2" xfId="1701" xr:uid="{00000000-0005-0000-0000-0000E5060000}"/>
    <cellStyle name="Input 22 2 2" xfId="2966" xr:uid="{00000000-0005-0000-0000-0000E6060000}"/>
    <cellStyle name="Input 22 2 3" xfId="2332" xr:uid="{00000000-0005-0000-0000-0000E7060000}"/>
    <cellStyle name="Input 22 3" xfId="2633" xr:uid="{00000000-0005-0000-0000-0000E8060000}"/>
    <cellStyle name="Input 22 4" xfId="1999" xr:uid="{00000000-0005-0000-0000-0000E9060000}"/>
    <cellStyle name="Input 23" xfId="1495" xr:uid="{00000000-0005-0000-0000-0000EA060000}"/>
    <cellStyle name="Input 23 2" xfId="1829" xr:uid="{00000000-0005-0000-0000-0000EB060000}"/>
    <cellStyle name="Input 23 2 2" xfId="3094" xr:uid="{00000000-0005-0000-0000-0000EC060000}"/>
    <cellStyle name="Input 23 2 3" xfId="2460" xr:uid="{00000000-0005-0000-0000-0000ED060000}"/>
    <cellStyle name="Input 23 3" xfId="2761" xr:uid="{00000000-0005-0000-0000-0000EE060000}"/>
    <cellStyle name="Input 23 4" xfId="2127" xr:uid="{00000000-0005-0000-0000-0000EF060000}"/>
    <cellStyle name="Input 24" xfId="1494" xr:uid="{00000000-0005-0000-0000-0000F0060000}"/>
    <cellStyle name="Input 24 2" xfId="1828" xr:uid="{00000000-0005-0000-0000-0000F1060000}"/>
    <cellStyle name="Input 24 2 2" xfId="3093" xr:uid="{00000000-0005-0000-0000-0000F2060000}"/>
    <cellStyle name="Input 24 2 3" xfId="2459" xr:uid="{00000000-0005-0000-0000-0000F3060000}"/>
    <cellStyle name="Input 24 3" xfId="2760" xr:uid="{00000000-0005-0000-0000-0000F4060000}"/>
    <cellStyle name="Input 24 4" xfId="2126" xr:uid="{00000000-0005-0000-0000-0000F5060000}"/>
    <cellStyle name="Input 25" xfId="1371" xr:uid="{00000000-0005-0000-0000-0000F6060000}"/>
    <cellStyle name="Input 25 2" xfId="1705" xr:uid="{00000000-0005-0000-0000-0000F7060000}"/>
    <cellStyle name="Input 25 2 2" xfId="2970" xr:uid="{00000000-0005-0000-0000-0000F8060000}"/>
    <cellStyle name="Input 25 2 3" xfId="2336" xr:uid="{00000000-0005-0000-0000-0000F9060000}"/>
    <cellStyle name="Input 25 3" xfId="2637" xr:uid="{00000000-0005-0000-0000-0000FA060000}"/>
    <cellStyle name="Input 25 4" xfId="2003" xr:uid="{00000000-0005-0000-0000-0000FB060000}"/>
    <cellStyle name="Input 26" xfId="1498" xr:uid="{00000000-0005-0000-0000-0000FC060000}"/>
    <cellStyle name="Input 26 2" xfId="1832" xr:uid="{00000000-0005-0000-0000-0000FD060000}"/>
    <cellStyle name="Input 26 2 2" xfId="3097" xr:uid="{00000000-0005-0000-0000-0000FE060000}"/>
    <cellStyle name="Input 26 2 3" xfId="2463" xr:uid="{00000000-0005-0000-0000-0000FF060000}"/>
    <cellStyle name="Input 26 3" xfId="2764" xr:uid="{00000000-0005-0000-0000-000000070000}"/>
    <cellStyle name="Input 26 4" xfId="2130" xr:uid="{00000000-0005-0000-0000-000001070000}"/>
    <cellStyle name="Input 27" xfId="1435" xr:uid="{00000000-0005-0000-0000-000002070000}"/>
    <cellStyle name="Input 27 2" xfId="1769" xr:uid="{00000000-0005-0000-0000-000003070000}"/>
    <cellStyle name="Input 27 2 2" xfId="3034" xr:uid="{00000000-0005-0000-0000-000004070000}"/>
    <cellStyle name="Input 27 2 3" xfId="2400" xr:uid="{00000000-0005-0000-0000-000005070000}"/>
    <cellStyle name="Input 27 3" xfId="2701" xr:uid="{00000000-0005-0000-0000-000006070000}"/>
    <cellStyle name="Input 27 4" xfId="2067" xr:uid="{00000000-0005-0000-0000-000007070000}"/>
    <cellStyle name="Input 28" xfId="1430" xr:uid="{00000000-0005-0000-0000-000008070000}"/>
    <cellStyle name="Input 28 2" xfId="1764" xr:uid="{00000000-0005-0000-0000-000009070000}"/>
    <cellStyle name="Input 28 2 2" xfId="3029" xr:uid="{00000000-0005-0000-0000-00000A070000}"/>
    <cellStyle name="Input 28 2 3" xfId="2395" xr:uid="{00000000-0005-0000-0000-00000B070000}"/>
    <cellStyle name="Input 28 3" xfId="2696" xr:uid="{00000000-0005-0000-0000-00000C070000}"/>
    <cellStyle name="Input 28 4" xfId="2062" xr:uid="{00000000-0005-0000-0000-00000D070000}"/>
    <cellStyle name="Input 29" xfId="1365" xr:uid="{00000000-0005-0000-0000-00000E070000}"/>
    <cellStyle name="Input 29 2" xfId="1699" xr:uid="{00000000-0005-0000-0000-00000F070000}"/>
    <cellStyle name="Input 29 2 2" xfId="2964" xr:uid="{00000000-0005-0000-0000-000010070000}"/>
    <cellStyle name="Input 29 2 3" xfId="2330" xr:uid="{00000000-0005-0000-0000-000011070000}"/>
    <cellStyle name="Input 29 3" xfId="2631" xr:uid="{00000000-0005-0000-0000-000012070000}"/>
    <cellStyle name="Input 29 4" xfId="1997" xr:uid="{00000000-0005-0000-0000-000013070000}"/>
    <cellStyle name="Input 3" xfId="1434" xr:uid="{00000000-0005-0000-0000-000014070000}"/>
    <cellStyle name="Input 3 2" xfId="1768" xr:uid="{00000000-0005-0000-0000-000015070000}"/>
    <cellStyle name="Input 3 2 2" xfId="3033" xr:uid="{00000000-0005-0000-0000-000016070000}"/>
    <cellStyle name="Input 3 2 3" xfId="2399" xr:uid="{00000000-0005-0000-0000-000017070000}"/>
    <cellStyle name="Input 3 3" xfId="2700" xr:uid="{00000000-0005-0000-0000-000018070000}"/>
    <cellStyle name="Input 3 4" xfId="2066" xr:uid="{00000000-0005-0000-0000-000019070000}"/>
    <cellStyle name="Input 30" xfId="1362" xr:uid="{00000000-0005-0000-0000-00001A070000}"/>
    <cellStyle name="Input 30 2" xfId="1696" xr:uid="{00000000-0005-0000-0000-00001B070000}"/>
    <cellStyle name="Input 30 2 2" xfId="2961" xr:uid="{00000000-0005-0000-0000-00001C070000}"/>
    <cellStyle name="Input 30 2 3" xfId="2327" xr:uid="{00000000-0005-0000-0000-00001D070000}"/>
    <cellStyle name="Input 30 3" xfId="2628" xr:uid="{00000000-0005-0000-0000-00001E070000}"/>
    <cellStyle name="Input 30 4" xfId="1994" xr:uid="{00000000-0005-0000-0000-00001F070000}"/>
    <cellStyle name="Input 31" xfId="1512" xr:uid="{00000000-0005-0000-0000-000020070000}"/>
    <cellStyle name="Input 31 2" xfId="2778" xr:uid="{00000000-0005-0000-0000-000021070000}"/>
    <cellStyle name="Input 31 3" xfId="2144" xr:uid="{00000000-0005-0000-0000-000022070000}"/>
    <cellStyle name="Input 32" xfId="1593" xr:uid="{00000000-0005-0000-0000-000023070000}"/>
    <cellStyle name="Input 32 2" xfId="2859" xr:uid="{00000000-0005-0000-0000-000024070000}"/>
    <cellStyle name="Input 32 3" xfId="2225" xr:uid="{00000000-0005-0000-0000-000025070000}"/>
    <cellStyle name="Input 33" xfId="1592" xr:uid="{00000000-0005-0000-0000-000026070000}"/>
    <cellStyle name="Input 33 2" xfId="2858" xr:uid="{00000000-0005-0000-0000-000027070000}"/>
    <cellStyle name="Input 33 3" xfId="2224" xr:uid="{00000000-0005-0000-0000-000028070000}"/>
    <cellStyle name="Input 34" xfId="1507" xr:uid="{00000000-0005-0000-0000-000029070000}"/>
    <cellStyle name="Input 34 2" xfId="2773" xr:uid="{00000000-0005-0000-0000-00002A070000}"/>
    <cellStyle name="Input 34 3" xfId="2139" xr:uid="{00000000-0005-0000-0000-00002B070000}"/>
    <cellStyle name="Input 35" xfId="1657" xr:uid="{00000000-0005-0000-0000-00002C070000}"/>
    <cellStyle name="Input 35 2" xfId="2923" xr:uid="{00000000-0005-0000-0000-00002D070000}"/>
    <cellStyle name="Input 35 3" xfId="2289" xr:uid="{00000000-0005-0000-0000-00002E070000}"/>
    <cellStyle name="Input 36" xfId="1591" xr:uid="{00000000-0005-0000-0000-00002F070000}"/>
    <cellStyle name="Input 36 2" xfId="2857" xr:uid="{00000000-0005-0000-0000-000030070000}"/>
    <cellStyle name="Input 36 3" xfId="2223" xr:uid="{00000000-0005-0000-0000-000031070000}"/>
    <cellStyle name="Input 37" xfId="1506" xr:uid="{00000000-0005-0000-0000-000032070000}"/>
    <cellStyle name="Input 37 2" xfId="2772" xr:uid="{00000000-0005-0000-0000-000033070000}"/>
    <cellStyle name="Input 37 3" xfId="2138" xr:uid="{00000000-0005-0000-0000-000034070000}"/>
    <cellStyle name="Input 38" xfId="1589" xr:uid="{00000000-0005-0000-0000-000035070000}"/>
    <cellStyle name="Input 38 2" xfId="2855" xr:uid="{00000000-0005-0000-0000-000036070000}"/>
    <cellStyle name="Input 38 3" xfId="2221" xr:uid="{00000000-0005-0000-0000-000037070000}"/>
    <cellStyle name="Input 39" xfId="1517" xr:uid="{00000000-0005-0000-0000-000038070000}"/>
    <cellStyle name="Input 39 2" xfId="2783" xr:uid="{00000000-0005-0000-0000-000039070000}"/>
    <cellStyle name="Input 39 3" xfId="2149" xr:uid="{00000000-0005-0000-0000-00003A070000}"/>
    <cellStyle name="Input 4" xfId="1433" xr:uid="{00000000-0005-0000-0000-00003B070000}"/>
    <cellStyle name="Input 4 2" xfId="1767" xr:uid="{00000000-0005-0000-0000-00003C070000}"/>
    <cellStyle name="Input 4 2 2" xfId="3032" xr:uid="{00000000-0005-0000-0000-00003D070000}"/>
    <cellStyle name="Input 4 2 3" xfId="2398" xr:uid="{00000000-0005-0000-0000-00003E070000}"/>
    <cellStyle name="Input 4 3" xfId="2699" xr:uid="{00000000-0005-0000-0000-00003F070000}"/>
    <cellStyle name="Input 4 4" xfId="2065" xr:uid="{00000000-0005-0000-0000-000040070000}"/>
    <cellStyle name="Input 40" xfId="1536" xr:uid="{00000000-0005-0000-0000-000041070000}"/>
    <cellStyle name="Input 40 2" xfId="2802" xr:uid="{00000000-0005-0000-0000-000042070000}"/>
    <cellStyle name="Input 40 3" xfId="2168" xr:uid="{00000000-0005-0000-0000-000043070000}"/>
    <cellStyle name="Input 41" xfId="1521" xr:uid="{00000000-0005-0000-0000-000044070000}"/>
    <cellStyle name="Input 41 2" xfId="2787" xr:uid="{00000000-0005-0000-0000-000045070000}"/>
    <cellStyle name="Input 41 3" xfId="2153" xr:uid="{00000000-0005-0000-0000-000046070000}"/>
    <cellStyle name="Input 42" xfId="1534" xr:uid="{00000000-0005-0000-0000-000047070000}"/>
    <cellStyle name="Input 42 2" xfId="2800" xr:uid="{00000000-0005-0000-0000-000048070000}"/>
    <cellStyle name="Input 42 3" xfId="2166" xr:uid="{00000000-0005-0000-0000-000049070000}"/>
    <cellStyle name="Input 43" xfId="1523" xr:uid="{00000000-0005-0000-0000-00004A070000}"/>
    <cellStyle name="Input 43 2" xfId="2789" xr:uid="{00000000-0005-0000-0000-00004B070000}"/>
    <cellStyle name="Input 43 3" xfId="2155" xr:uid="{00000000-0005-0000-0000-00004C070000}"/>
    <cellStyle name="Input 44" xfId="1532" xr:uid="{00000000-0005-0000-0000-00004D070000}"/>
    <cellStyle name="Input 44 2" xfId="2798" xr:uid="{00000000-0005-0000-0000-00004E070000}"/>
    <cellStyle name="Input 44 3" xfId="2164" xr:uid="{00000000-0005-0000-0000-00004F070000}"/>
    <cellStyle name="Input 45" xfId="1524" xr:uid="{00000000-0005-0000-0000-000050070000}"/>
    <cellStyle name="Input 45 2" xfId="2790" xr:uid="{00000000-0005-0000-0000-000051070000}"/>
    <cellStyle name="Input 45 3" xfId="2156" xr:uid="{00000000-0005-0000-0000-000052070000}"/>
    <cellStyle name="Input 46" xfId="1531" xr:uid="{00000000-0005-0000-0000-000053070000}"/>
    <cellStyle name="Input 46 2" xfId="2797" xr:uid="{00000000-0005-0000-0000-000054070000}"/>
    <cellStyle name="Input 46 3" xfId="2163" xr:uid="{00000000-0005-0000-0000-000055070000}"/>
    <cellStyle name="Input 47" xfId="1525" xr:uid="{00000000-0005-0000-0000-000056070000}"/>
    <cellStyle name="Input 47 2" xfId="2791" xr:uid="{00000000-0005-0000-0000-000057070000}"/>
    <cellStyle name="Input 47 3" xfId="2157" xr:uid="{00000000-0005-0000-0000-000058070000}"/>
    <cellStyle name="Input 48" xfId="1530" xr:uid="{00000000-0005-0000-0000-000059070000}"/>
    <cellStyle name="Input 48 2" xfId="2796" xr:uid="{00000000-0005-0000-0000-00005A070000}"/>
    <cellStyle name="Input 48 3" xfId="2162" xr:uid="{00000000-0005-0000-0000-00005B070000}"/>
    <cellStyle name="Input 49" xfId="1526" xr:uid="{00000000-0005-0000-0000-00005C070000}"/>
    <cellStyle name="Input 49 2" xfId="2792" xr:uid="{00000000-0005-0000-0000-00005D070000}"/>
    <cellStyle name="Input 49 3" xfId="2158" xr:uid="{00000000-0005-0000-0000-00005E070000}"/>
    <cellStyle name="Input 5" xfId="1353" xr:uid="{00000000-0005-0000-0000-00005F070000}"/>
    <cellStyle name="Input 5 2" xfId="1687" xr:uid="{00000000-0005-0000-0000-000060070000}"/>
    <cellStyle name="Input 5 2 2" xfId="2952" xr:uid="{00000000-0005-0000-0000-000061070000}"/>
    <cellStyle name="Input 5 2 3" xfId="2318" xr:uid="{00000000-0005-0000-0000-000062070000}"/>
    <cellStyle name="Input 5 3" xfId="2619" xr:uid="{00000000-0005-0000-0000-000063070000}"/>
    <cellStyle name="Input 5 4" xfId="1985" xr:uid="{00000000-0005-0000-0000-000064070000}"/>
    <cellStyle name="Input 50" xfId="1529" xr:uid="{00000000-0005-0000-0000-000065070000}"/>
    <cellStyle name="Input 50 2" xfId="2795" xr:uid="{00000000-0005-0000-0000-000066070000}"/>
    <cellStyle name="Input 50 3" xfId="2161" xr:uid="{00000000-0005-0000-0000-000067070000}"/>
    <cellStyle name="Input 51" xfId="1527" xr:uid="{00000000-0005-0000-0000-000068070000}"/>
    <cellStyle name="Input 51 2" xfId="2793" xr:uid="{00000000-0005-0000-0000-000069070000}"/>
    <cellStyle name="Input 51 3" xfId="2159" xr:uid="{00000000-0005-0000-0000-00006A070000}"/>
    <cellStyle name="Input 52" xfId="1518" xr:uid="{00000000-0005-0000-0000-00006B070000}"/>
    <cellStyle name="Input 52 2" xfId="2784" xr:uid="{00000000-0005-0000-0000-00006C070000}"/>
    <cellStyle name="Input 52 3" xfId="2150" xr:uid="{00000000-0005-0000-0000-00006D070000}"/>
    <cellStyle name="Input 53" xfId="1594" xr:uid="{00000000-0005-0000-0000-00006E070000}"/>
    <cellStyle name="Input 53 2" xfId="2860" xr:uid="{00000000-0005-0000-0000-00006F070000}"/>
    <cellStyle name="Input 53 3" xfId="2226" xr:uid="{00000000-0005-0000-0000-000070070000}"/>
    <cellStyle name="Input 54" xfId="1508" xr:uid="{00000000-0005-0000-0000-000071070000}"/>
    <cellStyle name="Input 54 2" xfId="2774" xr:uid="{00000000-0005-0000-0000-000072070000}"/>
    <cellStyle name="Input 54 3" xfId="2140" xr:uid="{00000000-0005-0000-0000-000073070000}"/>
    <cellStyle name="Input 55" xfId="1590" xr:uid="{00000000-0005-0000-0000-000074070000}"/>
    <cellStyle name="Input 55 2" xfId="2856" xr:uid="{00000000-0005-0000-0000-000075070000}"/>
    <cellStyle name="Input 55 3" xfId="2222" xr:uid="{00000000-0005-0000-0000-000076070000}"/>
    <cellStyle name="Input 56" xfId="1505" xr:uid="{00000000-0005-0000-0000-000077070000}"/>
    <cellStyle name="Input 56 2" xfId="2771" xr:uid="{00000000-0005-0000-0000-000078070000}"/>
    <cellStyle name="Input 56 3" xfId="2137" xr:uid="{00000000-0005-0000-0000-000079070000}"/>
    <cellStyle name="Input 57" xfId="1511" xr:uid="{00000000-0005-0000-0000-00007A070000}"/>
    <cellStyle name="Input 57 2" xfId="2777" xr:uid="{00000000-0005-0000-0000-00007B070000}"/>
    <cellStyle name="Input 57 3" xfId="2143" xr:uid="{00000000-0005-0000-0000-00007C070000}"/>
    <cellStyle name="Input 58" xfId="1528" xr:uid="{00000000-0005-0000-0000-00007D070000}"/>
    <cellStyle name="Input 58 2" xfId="2794" xr:uid="{00000000-0005-0000-0000-00007E070000}"/>
    <cellStyle name="Input 58 3" xfId="2160" xr:uid="{00000000-0005-0000-0000-00007F070000}"/>
    <cellStyle name="Input 59" xfId="1535" xr:uid="{00000000-0005-0000-0000-000080070000}"/>
    <cellStyle name="Input 59 2" xfId="2801" xr:uid="{00000000-0005-0000-0000-000081070000}"/>
    <cellStyle name="Input 59 3" xfId="2167" xr:uid="{00000000-0005-0000-0000-000082070000}"/>
    <cellStyle name="Input 6" xfId="1497" xr:uid="{00000000-0005-0000-0000-000083070000}"/>
    <cellStyle name="Input 6 2" xfId="1831" xr:uid="{00000000-0005-0000-0000-000084070000}"/>
    <cellStyle name="Input 6 2 2" xfId="3096" xr:uid="{00000000-0005-0000-0000-000085070000}"/>
    <cellStyle name="Input 6 2 3" xfId="2462" xr:uid="{00000000-0005-0000-0000-000086070000}"/>
    <cellStyle name="Input 6 3" xfId="2763" xr:uid="{00000000-0005-0000-0000-000087070000}"/>
    <cellStyle name="Input 6 4" xfId="2129" xr:uid="{00000000-0005-0000-0000-000088070000}"/>
    <cellStyle name="Input 60" xfId="1522" xr:uid="{00000000-0005-0000-0000-000089070000}"/>
    <cellStyle name="Input 60 2" xfId="2788" xr:uid="{00000000-0005-0000-0000-00008A070000}"/>
    <cellStyle name="Input 60 3" xfId="2154" xr:uid="{00000000-0005-0000-0000-00008B070000}"/>
    <cellStyle name="Input 61" xfId="1533" xr:uid="{00000000-0005-0000-0000-00008C070000}"/>
    <cellStyle name="Input 61 2" xfId="2799" xr:uid="{00000000-0005-0000-0000-00008D070000}"/>
    <cellStyle name="Input 61 3" xfId="2165" xr:uid="{00000000-0005-0000-0000-00008E070000}"/>
    <cellStyle name="Input 62" xfId="1499" xr:uid="{00000000-0005-0000-0000-00008F070000}"/>
    <cellStyle name="Input 62 2" xfId="2765" xr:uid="{00000000-0005-0000-0000-000090070000}"/>
    <cellStyle name="Input 62 3" xfId="2131" xr:uid="{00000000-0005-0000-0000-000091070000}"/>
    <cellStyle name="Input 63" xfId="1656" xr:uid="{00000000-0005-0000-0000-000092070000}"/>
    <cellStyle name="Input 63 2" xfId="2922" xr:uid="{00000000-0005-0000-0000-000093070000}"/>
    <cellStyle name="Input 63 3" xfId="2288" xr:uid="{00000000-0005-0000-0000-000094070000}"/>
    <cellStyle name="Input 64" xfId="1596" xr:uid="{00000000-0005-0000-0000-000095070000}"/>
    <cellStyle name="Input 64 2" xfId="2862" xr:uid="{00000000-0005-0000-0000-000096070000}"/>
    <cellStyle name="Input 64 3" xfId="2228" xr:uid="{00000000-0005-0000-0000-000097070000}"/>
    <cellStyle name="Input 65" xfId="1655" xr:uid="{00000000-0005-0000-0000-000098070000}"/>
    <cellStyle name="Input 65 2" xfId="2921" xr:uid="{00000000-0005-0000-0000-000099070000}"/>
    <cellStyle name="Input 65 3" xfId="2287" xr:uid="{00000000-0005-0000-0000-00009A070000}"/>
    <cellStyle name="Input 66" xfId="1595" xr:uid="{00000000-0005-0000-0000-00009B070000}"/>
    <cellStyle name="Input 66 2" xfId="2861" xr:uid="{00000000-0005-0000-0000-00009C070000}"/>
    <cellStyle name="Input 66 3" xfId="2227" xr:uid="{00000000-0005-0000-0000-00009D070000}"/>
    <cellStyle name="Input 67" xfId="1675" xr:uid="{00000000-0005-0000-0000-00009E070000}"/>
    <cellStyle name="Input 67 2" xfId="2940" xr:uid="{00000000-0005-0000-0000-00009F070000}"/>
    <cellStyle name="Input 67 3" xfId="2306" xr:uid="{00000000-0005-0000-0000-0000A0070000}"/>
    <cellStyle name="Input 68" xfId="1680" xr:uid="{00000000-0005-0000-0000-0000A1070000}"/>
    <cellStyle name="Input 68 2" xfId="2945" xr:uid="{00000000-0005-0000-0000-0000A2070000}"/>
    <cellStyle name="Input 68 3" xfId="2311" xr:uid="{00000000-0005-0000-0000-0000A3070000}"/>
    <cellStyle name="Input 69" xfId="2491" xr:uid="{00000000-0005-0000-0000-0000A4070000}"/>
    <cellStyle name="Input 7" xfId="1432" xr:uid="{00000000-0005-0000-0000-0000A5070000}"/>
    <cellStyle name="Input 7 2" xfId="1766" xr:uid="{00000000-0005-0000-0000-0000A6070000}"/>
    <cellStyle name="Input 7 2 2" xfId="3031" xr:uid="{00000000-0005-0000-0000-0000A7070000}"/>
    <cellStyle name="Input 7 2 3" xfId="2397" xr:uid="{00000000-0005-0000-0000-0000A8070000}"/>
    <cellStyle name="Input 7 3" xfId="2698" xr:uid="{00000000-0005-0000-0000-0000A9070000}"/>
    <cellStyle name="Input 7 4" xfId="2064" xr:uid="{00000000-0005-0000-0000-0000AA070000}"/>
    <cellStyle name="Input 70" xfId="2553" xr:uid="{00000000-0005-0000-0000-0000AB070000}"/>
    <cellStyle name="Input 71" xfId="3103" xr:uid="{00000000-0005-0000-0000-0000AC070000}"/>
    <cellStyle name="Input 72" xfId="2500" xr:uid="{00000000-0005-0000-0000-0000AD070000}"/>
    <cellStyle name="Input 73" xfId="2496" xr:uid="{00000000-0005-0000-0000-0000AE070000}"/>
    <cellStyle name="Input 74" xfId="2499" xr:uid="{00000000-0005-0000-0000-0000AF070000}"/>
    <cellStyle name="Input 75" xfId="2582" xr:uid="{00000000-0005-0000-0000-0000B0070000}"/>
    <cellStyle name="Input 76" xfId="2483" xr:uid="{00000000-0005-0000-0000-0000B1070000}"/>
    <cellStyle name="Input 77" xfId="1859" xr:uid="{00000000-0005-0000-0000-0000B2070000}"/>
    <cellStyle name="Input 78" xfId="1920" xr:uid="{00000000-0005-0000-0000-0000B3070000}"/>
    <cellStyle name="Input 79" xfId="3104" xr:uid="{00000000-0005-0000-0000-0000B4070000}"/>
    <cellStyle name="Input 8" xfId="1352" xr:uid="{00000000-0005-0000-0000-0000B5070000}"/>
    <cellStyle name="Input 8 2" xfId="1686" xr:uid="{00000000-0005-0000-0000-0000B6070000}"/>
    <cellStyle name="Input 8 2 2" xfId="2951" xr:uid="{00000000-0005-0000-0000-0000B7070000}"/>
    <cellStyle name="Input 8 2 3" xfId="2317" xr:uid="{00000000-0005-0000-0000-0000B8070000}"/>
    <cellStyle name="Input 8 3" xfId="2618" xr:uid="{00000000-0005-0000-0000-0000B9070000}"/>
    <cellStyle name="Input 8 4" xfId="1984" xr:uid="{00000000-0005-0000-0000-0000BA070000}"/>
    <cellStyle name="Input 80" xfId="1867" xr:uid="{00000000-0005-0000-0000-0000BB070000}"/>
    <cellStyle name="Input 81" xfId="1864" xr:uid="{00000000-0005-0000-0000-0000BC070000}"/>
    <cellStyle name="Input 9" xfId="1429" xr:uid="{00000000-0005-0000-0000-0000BD070000}"/>
    <cellStyle name="Input 9 2" xfId="1763" xr:uid="{00000000-0005-0000-0000-0000BE070000}"/>
    <cellStyle name="Input 9 2 2" xfId="3028" xr:uid="{00000000-0005-0000-0000-0000BF070000}"/>
    <cellStyle name="Input 9 2 3" xfId="2394" xr:uid="{00000000-0005-0000-0000-0000C0070000}"/>
    <cellStyle name="Input 9 3" xfId="2695" xr:uid="{00000000-0005-0000-0000-0000C1070000}"/>
    <cellStyle name="Input 9 4" xfId="2061" xr:uid="{00000000-0005-0000-0000-0000C2070000}"/>
    <cellStyle name="Input_ki_rob_dr_k_01062012" xfId="1022" xr:uid="{00000000-0005-0000-0000-0000C3070000}"/>
    <cellStyle name="Komórka połączona 2" xfId="187" xr:uid="{00000000-0005-0000-0000-0000C4070000}"/>
    <cellStyle name="Komórka połączona 2 2" xfId="1023" xr:uid="{00000000-0005-0000-0000-0000C5070000}"/>
    <cellStyle name="Komórka zaznaczona 2" xfId="188" xr:uid="{00000000-0005-0000-0000-0000C6070000}"/>
    <cellStyle name="Komórka zaznaczona 2 10" xfId="1024" xr:uid="{00000000-0005-0000-0000-0000C7070000}"/>
    <cellStyle name="Komórka zaznaczona 2 11" xfId="1025" xr:uid="{00000000-0005-0000-0000-0000C8070000}"/>
    <cellStyle name="Komórka zaznaczona 2 12" xfId="1026" xr:uid="{00000000-0005-0000-0000-0000C9070000}"/>
    <cellStyle name="Komórka zaznaczona 2 13" xfId="1027" xr:uid="{00000000-0005-0000-0000-0000CA070000}"/>
    <cellStyle name="Komórka zaznaczona 2 14" xfId="1028" xr:uid="{00000000-0005-0000-0000-0000CB070000}"/>
    <cellStyle name="Komórka zaznaczona 2 15" xfId="1029" xr:uid="{00000000-0005-0000-0000-0000CC070000}"/>
    <cellStyle name="Komórka zaznaczona 2 16" xfId="1030" xr:uid="{00000000-0005-0000-0000-0000CD070000}"/>
    <cellStyle name="Komórka zaznaczona 2 17" xfId="1031" xr:uid="{00000000-0005-0000-0000-0000CE070000}"/>
    <cellStyle name="Komórka zaznaczona 2 18" xfId="1032" xr:uid="{00000000-0005-0000-0000-0000CF070000}"/>
    <cellStyle name="Komórka zaznaczona 2 19" xfId="1033" xr:uid="{00000000-0005-0000-0000-0000D0070000}"/>
    <cellStyle name="Komórka zaznaczona 2 2" xfId="1034" xr:uid="{00000000-0005-0000-0000-0000D1070000}"/>
    <cellStyle name="Komórka zaznaczona 2 20" xfId="1035" xr:uid="{00000000-0005-0000-0000-0000D2070000}"/>
    <cellStyle name="Komórka zaznaczona 2 21" xfId="1036" xr:uid="{00000000-0005-0000-0000-0000D3070000}"/>
    <cellStyle name="Komórka zaznaczona 2 22" xfId="1037" xr:uid="{00000000-0005-0000-0000-0000D4070000}"/>
    <cellStyle name="Komórka zaznaczona 2 23" xfId="1038" xr:uid="{00000000-0005-0000-0000-0000D5070000}"/>
    <cellStyle name="Komórka zaznaczona 2 24" xfId="1039" xr:uid="{00000000-0005-0000-0000-0000D6070000}"/>
    <cellStyle name="Komórka zaznaczona 2 25" xfId="1040" xr:uid="{00000000-0005-0000-0000-0000D7070000}"/>
    <cellStyle name="Komórka zaznaczona 2 26" xfId="1041" xr:uid="{00000000-0005-0000-0000-0000D8070000}"/>
    <cellStyle name="Komórka zaznaczona 2 3" xfId="1042" xr:uid="{00000000-0005-0000-0000-0000D9070000}"/>
    <cellStyle name="Komórka zaznaczona 2 4" xfId="1043" xr:uid="{00000000-0005-0000-0000-0000DA070000}"/>
    <cellStyle name="Komórka zaznaczona 2 5" xfId="1044" xr:uid="{00000000-0005-0000-0000-0000DB070000}"/>
    <cellStyle name="Komórka zaznaczona 2 6" xfId="1045" xr:uid="{00000000-0005-0000-0000-0000DC070000}"/>
    <cellStyle name="Komórka zaznaczona 2 7" xfId="1046" xr:uid="{00000000-0005-0000-0000-0000DD070000}"/>
    <cellStyle name="Komórka zaznaczona 2 8" xfId="1047" xr:uid="{00000000-0005-0000-0000-0000DE070000}"/>
    <cellStyle name="Komórka zaznaczona 2 9" xfId="1048" xr:uid="{00000000-0005-0000-0000-0000DF070000}"/>
    <cellStyle name="Komórka zaznaczona 3" xfId="1049" xr:uid="{00000000-0005-0000-0000-0000E0070000}"/>
    <cellStyle name="Linked Cell" xfId="206" xr:uid="{00000000-0005-0000-0000-0000E1070000}"/>
    <cellStyle name="Nagłówek 1 2" xfId="189" xr:uid="{00000000-0005-0000-0000-0000E2070000}"/>
    <cellStyle name="Nagłówek 1 2 2" xfId="1050" xr:uid="{00000000-0005-0000-0000-0000E3070000}"/>
    <cellStyle name="Nagłówek 2 2" xfId="190" xr:uid="{00000000-0005-0000-0000-0000E4070000}"/>
    <cellStyle name="Nagłówek 2 2 2" xfId="1051" xr:uid="{00000000-0005-0000-0000-0000E5070000}"/>
    <cellStyle name="Nagłówek 3 2" xfId="191" xr:uid="{00000000-0005-0000-0000-0000E6070000}"/>
    <cellStyle name="Nagłówek 3 2 2" xfId="1052" xr:uid="{00000000-0005-0000-0000-0000E7070000}"/>
    <cellStyle name="Nagłówek 4 2" xfId="192" xr:uid="{00000000-0005-0000-0000-0000E8070000}"/>
    <cellStyle name="Nagłówek 4 2 2" xfId="1053" xr:uid="{00000000-0005-0000-0000-0000E9070000}"/>
    <cellStyle name="Neutral" xfId="136" xr:uid="{00000000-0005-0000-0000-0000EA070000}"/>
    <cellStyle name="Neutralne 2" xfId="315" xr:uid="{00000000-0005-0000-0000-0000EB070000}"/>
    <cellStyle name="Neutralne 2 10" xfId="1054" xr:uid="{00000000-0005-0000-0000-0000EC070000}"/>
    <cellStyle name="Neutralne 2 11" xfId="1055" xr:uid="{00000000-0005-0000-0000-0000ED070000}"/>
    <cellStyle name="Neutralne 2 12" xfId="1056" xr:uid="{00000000-0005-0000-0000-0000EE070000}"/>
    <cellStyle name="Neutralne 2 13" xfId="1057" xr:uid="{00000000-0005-0000-0000-0000EF070000}"/>
    <cellStyle name="Neutralne 2 14" xfId="1058" xr:uid="{00000000-0005-0000-0000-0000F0070000}"/>
    <cellStyle name="Neutralne 2 15" xfId="1059" xr:uid="{00000000-0005-0000-0000-0000F1070000}"/>
    <cellStyle name="Neutralne 2 16" xfId="1060" xr:uid="{00000000-0005-0000-0000-0000F2070000}"/>
    <cellStyle name="Neutralne 2 17" xfId="1061" xr:uid="{00000000-0005-0000-0000-0000F3070000}"/>
    <cellStyle name="Neutralne 2 18" xfId="1062" xr:uid="{00000000-0005-0000-0000-0000F4070000}"/>
    <cellStyle name="Neutralne 2 19" xfId="1063" xr:uid="{00000000-0005-0000-0000-0000F5070000}"/>
    <cellStyle name="Neutralne 2 2" xfId="1064" xr:uid="{00000000-0005-0000-0000-0000F6070000}"/>
    <cellStyle name="Neutralne 2 20" xfId="1065" xr:uid="{00000000-0005-0000-0000-0000F7070000}"/>
    <cellStyle name="Neutralne 2 21" xfId="1066" xr:uid="{00000000-0005-0000-0000-0000F8070000}"/>
    <cellStyle name="Neutralne 2 22" xfId="1067" xr:uid="{00000000-0005-0000-0000-0000F9070000}"/>
    <cellStyle name="Neutralne 2 23" xfId="1068" xr:uid="{00000000-0005-0000-0000-0000FA070000}"/>
    <cellStyle name="Neutralne 2 24" xfId="1069" xr:uid="{00000000-0005-0000-0000-0000FB070000}"/>
    <cellStyle name="Neutralne 2 25" xfId="1070" xr:uid="{00000000-0005-0000-0000-0000FC070000}"/>
    <cellStyle name="Neutralne 2 26" xfId="1071" xr:uid="{00000000-0005-0000-0000-0000FD070000}"/>
    <cellStyle name="Neutralne 2 3" xfId="1072" xr:uid="{00000000-0005-0000-0000-0000FE070000}"/>
    <cellStyle name="Neutralne 2 4" xfId="1073" xr:uid="{00000000-0005-0000-0000-0000FF070000}"/>
    <cellStyle name="Neutralne 2 5" xfId="1074" xr:uid="{00000000-0005-0000-0000-000000080000}"/>
    <cellStyle name="Neutralne 2 6" xfId="1075" xr:uid="{00000000-0005-0000-0000-000001080000}"/>
    <cellStyle name="Neutralne 2 7" xfId="1076" xr:uid="{00000000-0005-0000-0000-000002080000}"/>
    <cellStyle name="Neutralne 2 8" xfId="1077" xr:uid="{00000000-0005-0000-0000-000003080000}"/>
    <cellStyle name="Neutralne 2 9" xfId="1078" xr:uid="{00000000-0005-0000-0000-000004080000}"/>
    <cellStyle name="Neutralne 3" xfId="1079" xr:uid="{00000000-0005-0000-0000-000005080000}"/>
    <cellStyle name="Neutralne 4" xfId="1080" xr:uid="{00000000-0005-0000-0000-000006080000}"/>
    <cellStyle name="Neutralny 2" xfId="193" xr:uid="{00000000-0005-0000-0000-000007080000}"/>
    <cellStyle name="None" xfId="137" xr:uid="{00000000-0005-0000-0000-000008080000}"/>
    <cellStyle name="Normal - Style1" xfId="138" xr:uid="{00000000-0005-0000-0000-000009080000}"/>
    <cellStyle name="Normal - Style1 2" xfId="1081" xr:uid="{00000000-0005-0000-0000-00000A080000}"/>
    <cellStyle name="Normal 2 11" xfId="1082" xr:uid="{00000000-0005-0000-0000-00000B080000}"/>
    <cellStyle name="Normal 2 11 2" xfId="1083" xr:uid="{00000000-0005-0000-0000-00000C080000}"/>
    <cellStyle name="Normal 2 14" xfId="1084" xr:uid="{00000000-0005-0000-0000-00000D080000}"/>
    <cellStyle name="Normal 2 14 2" xfId="1085" xr:uid="{00000000-0005-0000-0000-00000E080000}"/>
    <cellStyle name="Normal 2 15" xfId="1086" xr:uid="{00000000-0005-0000-0000-00000F080000}"/>
    <cellStyle name="Normal 2 15 2" xfId="1087" xr:uid="{00000000-0005-0000-0000-000010080000}"/>
    <cellStyle name="Normal 2 16" xfId="1088" xr:uid="{00000000-0005-0000-0000-000011080000}"/>
    <cellStyle name="Normal 2 16 2" xfId="1089" xr:uid="{00000000-0005-0000-0000-000012080000}"/>
    <cellStyle name="Normal 2 17" xfId="1090" xr:uid="{00000000-0005-0000-0000-000013080000}"/>
    <cellStyle name="Normal 2 17 2" xfId="1091" xr:uid="{00000000-0005-0000-0000-000014080000}"/>
    <cellStyle name="Normal 2 3" xfId="1092" xr:uid="{00000000-0005-0000-0000-000015080000}"/>
    <cellStyle name="Normal 2 3 2" xfId="1093" xr:uid="{00000000-0005-0000-0000-000016080000}"/>
    <cellStyle name="Normal 2 4" xfId="1094" xr:uid="{00000000-0005-0000-0000-000017080000}"/>
    <cellStyle name="Normal 2 4 2" xfId="1095" xr:uid="{00000000-0005-0000-0000-000018080000}"/>
    <cellStyle name="Normal 2 5" xfId="1096" xr:uid="{00000000-0005-0000-0000-000019080000}"/>
    <cellStyle name="Normal 2 5 2" xfId="1097" xr:uid="{00000000-0005-0000-0000-00001A080000}"/>
    <cellStyle name="Normal 2 7" xfId="1098" xr:uid="{00000000-0005-0000-0000-00001B080000}"/>
    <cellStyle name="Normal 2 7 2" xfId="1099" xr:uid="{00000000-0005-0000-0000-00001C080000}"/>
    <cellStyle name="Normal 2 9" xfId="1100" xr:uid="{00000000-0005-0000-0000-00001D080000}"/>
    <cellStyle name="Normal 2 9 2" xfId="1101" xr:uid="{00000000-0005-0000-0000-00001E080000}"/>
    <cellStyle name="Normal 3 14" xfId="1102" xr:uid="{00000000-0005-0000-0000-00001F080000}"/>
    <cellStyle name="Normal 3 14 2" xfId="1103" xr:uid="{00000000-0005-0000-0000-000020080000}"/>
    <cellStyle name="Normal 3 15" xfId="1104" xr:uid="{00000000-0005-0000-0000-000021080000}"/>
    <cellStyle name="Normal 3 15 2" xfId="1105" xr:uid="{00000000-0005-0000-0000-000022080000}"/>
    <cellStyle name="Normal 3 16" xfId="1106" xr:uid="{00000000-0005-0000-0000-000023080000}"/>
    <cellStyle name="Normal 3 16 2" xfId="1107" xr:uid="{00000000-0005-0000-0000-000024080000}"/>
    <cellStyle name="Normal 3 17" xfId="1108" xr:uid="{00000000-0005-0000-0000-000025080000}"/>
    <cellStyle name="Normal 3 17 2" xfId="1109" xr:uid="{00000000-0005-0000-0000-000026080000}"/>
    <cellStyle name="Normal 3 18" xfId="1110" xr:uid="{00000000-0005-0000-0000-000027080000}"/>
    <cellStyle name="Normal 3 18 2" xfId="1111" xr:uid="{00000000-0005-0000-0000-000028080000}"/>
    <cellStyle name="Normal 3 19" xfId="1112" xr:uid="{00000000-0005-0000-0000-000029080000}"/>
    <cellStyle name="Normal 3 19 2" xfId="1113" xr:uid="{00000000-0005-0000-0000-00002A080000}"/>
    <cellStyle name="Normal 3 2" xfId="1114" xr:uid="{00000000-0005-0000-0000-00002B080000}"/>
    <cellStyle name="Normal 3 2 2" xfId="1115" xr:uid="{00000000-0005-0000-0000-00002C080000}"/>
    <cellStyle name="Normal 3 20" xfId="1116" xr:uid="{00000000-0005-0000-0000-00002D080000}"/>
    <cellStyle name="Normal 3 20 2" xfId="1117" xr:uid="{00000000-0005-0000-0000-00002E080000}"/>
    <cellStyle name="Normal 3 21" xfId="1118" xr:uid="{00000000-0005-0000-0000-00002F080000}"/>
    <cellStyle name="Normal 3 21 2" xfId="1119" xr:uid="{00000000-0005-0000-0000-000030080000}"/>
    <cellStyle name="Normal 3 22" xfId="1120" xr:uid="{00000000-0005-0000-0000-000031080000}"/>
    <cellStyle name="Normal 3 22 2" xfId="1121" xr:uid="{00000000-0005-0000-0000-000032080000}"/>
    <cellStyle name="Normal 3 23" xfId="1122" xr:uid="{00000000-0005-0000-0000-000033080000}"/>
    <cellStyle name="Normal 3 23 2" xfId="1123" xr:uid="{00000000-0005-0000-0000-000034080000}"/>
    <cellStyle name="Normal 3 24" xfId="1124" xr:uid="{00000000-0005-0000-0000-000035080000}"/>
    <cellStyle name="Normal 3 24 2" xfId="1125" xr:uid="{00000000-0005-0000-0000-000036080000}"/>
    <cellStyle name="Normal 3 25" xfId="1126" xr:uid="{00000000-0005-0000-0000-000037080000}"/>
    <cellStyle name="Normal 3 25 2" xfId="1127" xr:uid="{00000000-0005-0000-0000-000038080000}"/>
    <cellStyle name="Normal 3 26" xfId="1128" xr:uid="{00000000-0005-0000-0000-000039080000}"/>
    <cellStyle name="Normal 3 26 2" xfId="1129" xr:uid="{00000000-0005-0000-0000-00003A080000}"/>
    <cellStyle name="Normal 3 27" xfId="1130" xr:uid="{00000000-0005-0000-0000-00003B080000}"/>
    <cellStyle name="Normal 3 27 2" xfId="1131" xr:uid="{00000000-0005-0000-0000-00003C080000}"/>
    <cellStyle name="Normal 3 28" xfId="1132" xr:uid="{00000000-0005-0000-0000-00003D080000}"/>
    <cellStyle name="Normal 3 28 2" xfId="1133" xr:uid="{00000000-0005-0000-0000-00003E080000}"/>
    <cellStyle name="Normal 3 29" xfId="1134" xr:uid="{00000000-0005-0000-0000-00003F080000}"/>
    <cellStyle name="Normal 3 29 2" xfId="1135" xr:uid="{00000000-0005-0000-0000-000040080000}"/>
    <cellStyle name="Normal 3 31" xfId="1136" xr:uid="{00000000-0005-0000-0000-000041080000}"/>
    <cellStyle name="Normal 3 31 2" xfId="1137" xr:uid="{00000000-0005-0000-0000-000042080000}"/>
    <cellStyle name="Normal 3 4" xfId="1138" xr:uid="{00000000-0005-0000-0000-000043080000}"/>
    <cellStyle name="Normal 3 4 2" xfId="1139" xr:uid="{00000000-0005-0000-0000-000044080000}"/>
    <cellStyle name="Normal 3 6" xfId="1140" xr:uid="{00000000-0005-0000-0000-000045080000}"/>
    <cellStyle name="Normal 3 6 2" xfId="1141" xr:uid="{00000000-0005-0000-0000-000046080000}"/>
    <cellStyle name="Normal 4 19" xfId="1142" xr:uid="{00000000-0005-0000-0000-000047080000}"/>
    <cellStyle name="Normal 4 19 2" xfId="1143" xr:uid="{00000000-0005-0000-0000-000048080000}"/>
    <cellStyle name="Normal 4 2" xfId="1144" xr:uid="{00000000-0005-0000-0000-000049080000}"/>
    <cellStyle name="Normal 4 2 2" xfId="1145" xr:uid="{00000000-0005-0000-0000-00004A080000}"/>
    <cellStyle name="Normal 5 2" xfId="1146" xr:uid="{00000000-0005-0000-0000-00004B080000}"/>
    <cellStyle name="Normal 5 2 2" xfId="1147" xr:uid="{00000000-0005-0000-0000-00004C080000}"/>
    <cellStyle name="Normal_5.1 - PR i OF" xfId="1148" xr:uid="{00000000-0005-0000-0000-00004D080000}"/>
    <cellStyle name="normální_laroux" xfId="139" xr:uid="{00000000-0005-0000-0000-00004E080000}"/>
    <cellStyle name="Normalny" xfId="0" builtinId="0"/>
    <cellStyle name="Normalny 10" xfId="1149" xr:uid="{00000000-0005-0000-0000-000050080000}"/>
    <cellStyle name="Normalny 10 2" xfId="1150" xr:uid="{00000000-0005-0000-0000-000051080000}"/>
    <cellStyle name="Normalny 10 2 2" xfId="9" xr:uid="{00000000-0005-0000-0000-000052080000}"/>
    <cellStyle name="Normalny 10 2 2 2" xfId="1151" xr:uid="{00000000-0005-0000-0000-000053080000}"/>
    <cellStyle name="Normalny 10 3" xfId="1152" xr:uid="{00000000-0005-0000-0000-000054080000}"/>
    <cellStyle name="Normalny 11" xfId="1153" xr:uid="{00000000-0005-0000-0000-000055080000}"/>
    <cellStyle name="Normalny 11 2" xfId="1154" xr:uid="{00000000-0005-0000-0000-000056080000}"/>
    <cellStyle name="Normalny 11 3" xfId="1155" xr:uid="{00000000-0005-0000-0000-000057080000}"/>
    <cellStyle name="Normalny 12" xfId="1156" xr:uid="{00000000-0005-0000-0000-000058080000}"/>
    <cellStyle name="Normalny 12 2" xfId="1157" xr:uid="{00000000-0005-0000-0000-000059080000}"/>
    <cellStyle name="Normalny 13" xfId="1158" xr:uid="{00000000-0005-0000-0000-00005A080000}"/>
    <cellStyle name="Normalny 13 2" xfId="1159" xr:uid="{00000000-0005-0000-0000-00005B080000}"/>
    <cellStyle name="Normalny 14" xfId="1160" xr:uid="{00000000-0005-0000-0000-00005C080000}"/>
    <cellStyle name="Normalny 14 2" xfId="1161" xr:uid="{00000000-0005-0000-0000-00005D080000}"/>
    <cellStyle name="Normalny 15" xfId="1162" xr:uid="{00000000-0005-0000-0000-00005E080000}"/>
    <cellStyle name="Normalny 15 2" xfId="1163" xr:uid="{00000000-0005-0000-0000-00005F080000}"/>
    <cellStyle name="Normalny 16" xfId="1658" xr:uid="{00000000-0005-0000-0000-000060080000}"/>
    <cellStyle name="Normalny 2" xfId="1" xr:uid="{00000000-0005-0000-0000-000061080000}"/>
    <cellStyle name="Normalny 2 10" xfId="1164" xr:uid="{00000000-0005-0000-0000-000062080000}"/>
    <cellStyle name="Normalny 2 101" xfId="8" xr:uid="{00000000-0005-0000-0000-000063080000}"/>
    <cellStyle name="Normalny 2 11" xfId="1165" xr:uid="{00000000-0005-0000-0000-000064080000}"/>
    <cellStyle name="Normalny 2 12" xfId="1166" xr:uid="{00000000-0005-0000-0000-000065080000}"/>
    <cellStyle name="Normalny 2 13" xfId="1167" xr:uid="{00000000-0005-0000-0000-000066080000}"/>
    <cellStyle name="Normalny 2 2" xfId="13" xr:uid="{00000000-0005-0000-0000-000067080000}"/>
    <cellStyle name="Normalny 2 2 2" xfId="14" xr:uid="{00000000-0005-0000-0000-000068080000}"/>
    <cellStyle name="Normalny 2 2 2 2" xfId="221" xr:uid="{00000000-0005-0000-0000-000069080000}"/>
    <cellStyle name="Normalny 2 2 3" xfId="7" xr:uid="{00000000-0005-0000-0000-00006A080000}"/>
    <cellStyle name="Normalny 2 2 4" xfId="140" xr:uid="{00000000-0005-0000-0000-00006B080000}"/>
    <cellStyle name="Normalny 2 2 4 2" xfId="1346" xr:uid="{00000000-0005-0000-0000-00006C080000}"/>
    <cellStyle name="Normalny 2 2_Branże odc. H" xfId="1168" xr:uid="{00000000-0005-0000-0000-00006D080000}"/>
    <cellStyle name="Normalny 2 2_Inżynieria odc. H" xfId="3" xr:uid="{00000000-0005-0000-0000-00006E080000}"/>
    <cellStyle name="Normalny 2 3" xfId="15" xr:uid="{00000000-0005-0000-0000-00006F080000}"/>
    <cellStyle name="Normalny 2 3 2" xfId="141" xr:uid="{00000000-0005-0000-0000-000070080000}"/>
    <cellStyle name="Normalny 2 4" xfId="12" xr:uid="{00000000-0005-0000-0000-000071080000}"/>
    <cellStyle name="Normalny 2 4 2" xfId="1170" xr:uid="{00000000-0005-0000-0000-000072080000}"/>
    <cellStyle name="Normalny 2 4 3" xfId="1171" xr:uid="{00000000-0005-0000-0000-000073080000}"/>
    <cellStyle name="Normalny 2 4 4" xfId="1169" xr:uid="{00000000-0005-0000-0000-000074080000}"/>
    <cellStyle name="Normalny 2 4 5" xfId="318" xr:uid="{00000000-0005-0000-0000-000075080000}"/>
    <cellStyle name="Normalny 2 5" xfId="1172" xr:uid="{00000000-0005-0000-0000-000076080000}"/>
    <cellStyle name="Normalny 2 6" xfId="1173" xr:uid="{00000000-0005-0000-0000-000077080000}"/>
    <cellStyle name="Normalny 2 7" xfId="1174" xr:uid="{00000000-0005-0000-0000-000078080000}"/>
    <cellStyle name="Normalny 2 8" xfId="1175" xr:uid="{00000000-0005-0000-0000-000079080000}"/>
    <cellStyle name="Normalny 2 9" xfId="1176" xr:uid="{00000000-0005-0000-0000-00007A080000}"/>
    <cellStyle name="Normalny 2_Branże odc. H" xfId="1177" xr:uid="{00000000-0005-0000-0000-00007B080000}"/>
    <cellStyle name="Normalny 3" xfId="16" xr:uid="{00000000-0005-0000-0000-00007C080000}"/>
    <cellStyle name="Normalny 3 10" xfId="1178" xr:uid="{00000000-0005-0000-0000-00007D080000}"/>
    <cellStyle name="Normalny 3 11" xfId="1179" xr:uid="{00000000-0005-0000-0000-00007E080000}"/>
    <cellStyle name="Normalny 3 12" xfId="1180" xr:uid="{00000000-0005-0000-0000-00007F080000}"/>
    <cellStyle name="Normalny 3 13" xfId="1181" xr:uid="{00000000-0005-0000-0000-000080080000}"/>
    <cellStyle name="Normalny 3 14" xfId="1182" xr:uid="{00000000-0005-0000-0000-000081080000}"/>
    <cellStyle name="Normalny 3 2" xfId="142" xr:uid="{00000000-0005-0000-0000-000082080000}"/>
    <cellStyle name="Normalny 3 2 2" xfId="215" xr:uid="{00000000-0005-0000-0000-000083080000}"/>
    <cellStyle name="Normalny 3 2 2 2" xfId="1183" xr:uid="{00000000-0005-0000-0000-000084080000}"/>
    <cellStyle name="Normalny 3 2 3" xfId="1184" xr:uid="{00000000-0005-0000-0000-000085080000}"/>
    <cellStyle name="Normalny 3 2 4" xfId="1185" xr:uid="{00000000-0005-0000-0000-000086080000}"/>
    <cellStyle name="Normalny 3 2 5" xfId="224" xr:uid="{00000000-0005-0000-0000-000087080000}"/>
    <cellStyle name="Normalny 3 2 6" xfId="1186" xr:uid="{00000000-0005-0000-0000-000088080000}"/>
    <cellStyle name="Normalny 3 2 7" xfId="201" xr:uid="{00000000-0005-0000-0000-000089080000}"/>
    <cellStyle name="Normalny 3 2_kI" xfId="216" xr:uid="{00000000-0005-0000-0000-00008A080000}"/>
    <cellStyle name="Normalny 3 3" xfId="207" xr:uid="{00000000-0005-0000-0000-00008B080000}"/>
    <cellStyle name="Normalny 3 3 2" xfId="1187" xr:uid="{00000000-0005-0000-0000-00008C080000}"/>
    <cellStyle name="Normalny 3 4" xfId="1188" xr:uid="{00000000-0005-0000-0000-00008D080000}"/>
    <cellStyle name="Normalny 3 4 2" xfId="1189" xr:uid="{00000000-0005-0000-0000-00008E080000}"/>
    <cellStyle name="Normalny 3 5" xfId="1190" xr:uid="{00000000-0005-0000-0000-00008F080000}"/>
    <cellStyle name="Normalny 3 6" xfId="1191" xr:uid="{00000000-0005-0000-0000-000090080000}"/>
    <cellStyle name="Normalny 3 7" xfId="1192" xr:uid="{00000000-0005-0000-0000-000091080000}"/>
    <cellStyle name="Normalny 3 8" xfId="1193" xr:uid="{00000000-0005-0000-0000-000092080000}"/>
    <cellStyle name="Normalny 3 9" xfId="1194" xr:uid="{00000000-0005-0000-0000-000093080000}"/>
    <cellStyle name="Normalny 3_Branże odc. H" xfId="1195" xr:uid="{00000000-0005-0000-0000-000094080000}"/>
    <cellStyle name="Normalny 4" xfId="17" xr:uid="{00000000-0005-0000-0000-000095080000}"/>
    <cellStyle name="Normalny 4 2" xfId="18" xr:uid="{00000000-0005-0000-0000-000096080000}"/>
    <cellStyle name="Normalny 4 2 2" xfId="1196" xr:uid="{00000000-0005-0000-0000-000097080000}"/>
    <cellStyle name="Normalny 4 2 3" xfId="319" xr:uid="{00000000-0005-0000-0000-000098080000}"/>
    <cellStyle name="Normalny 4 3" xfId="21" xr:uid="{00000000-0005-0000-0000-000099080000}"/>
    <cellStyle name="Normalny 4 3 2" xfId="1198" xr:uid="{00000000-0005-0000-0000-00009A080000}"/>
    <cellStyle name="Normalny 4 3 3" xfId="1197" xr:uid="{00000000-0005-0000-0000-00009B080000}"/>
    <cellStyle name="Normalny 4 4" xfId="208" xr:uid="{00000000-0005-0000-0000-00009C080000}"/>
    <cellStyle name="Normalny 4_Branże odc. H" xfId="1199" xr:uid="{00000000-0005-0000-0000-00009D080000}"/>
    <cellStyle name="Normalny 48" xfId="10" xr:uid="{00000000-0005-0000-0000-00009E080000}"/>
    <cellStyle name="Normalny 5" xfId="19" xr:uid="{00000000-0005-0000-0000-00009F080000}"/>
    <cellStyle name="Normalny 5 2" xfId="20" xr:uid="{00000000-0005-0000-0000-0000A0080000}"/>
    <cellStyle name="Normalny 5 2 2" xfId="1200" xr:uid="{00000000-0005-0000-0000-0000A1080000}"/>
    <cellStyle name="Normalny 5 3" xfId="4" xr:uid="{00000000-0005-0000-0000-0000A2080000}"/>
    <cellStyle name="Normalny 5 3 2" xfId="1201" xr:uid="{00000000-0005-0000-0000-0000A3080000}"/>
    <cellStyle name="Normalny 5 4" xfId="151" xr:uid="{00000000-0005-0000-0000-0000A4080000}"/>
    <cellStyle name="Normalny 5 5" xfId="217" xr:uid="{00000000-0005-0000-0000-0000A5080000}"/>
    <cellStyle name="Normalny 5_DTŚ Obiekty Ki_ 29_05_2012" xfId="150" xr:uid="{00000000-0005-0000-0000-0000A6080000}"/>
    <cellStyle name="Normalny 6" xfId="11" xr:uid="{00000000-0005-0000-0000-0000A7080000}"/>
    <cellStyle name="Normalny 6 2" xfId="1203" xr:uid="{00000000-0005-0000-0000-0000A8080000}"/>
    <cellStyle name="Normalny 6 2 2" xfId="1204" xr:uid="{00000000-0005-0000-0000-0000A9080000}"/>
    <cellStyle name="Normalny 6 3" xfId="1205" xr:uid="{00000000-0005-0000-0000-0000AA080000}"/>
    <cellStyle name="Normalny 6 3 2" xfId="1206" xr:uid="{00000000-0005-0000-0000-0000AB080000}"/>
    <cellStyle name="Normalny 6 4" xfId="1207" xr:uid="{00000000-0005-0000-0000-0000AC080000}"/>
    <cellStyle name="Normalny 6 5" xfId="1202" xr:uid="{00000000-0005-0000-0000-0000AD080000}"/>
    <cellStyle name="Normalny 6 6" xfId="320" xr:uid="{00000000-0005-0000-0000-0000AE080000}"/>
    <cellStyle name="Normalny 7" xfId="321" xr:uid="{00000000-0005-0000-0000-0000AF080000}"/>
    <cellStyle name="Normalny 7 2" xfId="1209" xr:uid="{00000000-0005-0000-0000-0000B0080000}"/>
    <cellStyle name="Normalny 7 3" xfId="1210" xr:uid="{00000000-0005-0000-0000-0000B1080000}"/>
    <cellStyle name="Normalny 7 4" xfId="1208" xr:uid="{00000000-0005-0000-0000-0000B2080000}"/>
    <cellStyle name="Normalny 8" xfId="1211" xr:uid="{00000000-0005-0000-0000-0000B3080000}"/>
    <cellStyle name="Normalny 8 2" xfId="1212" xr:uid="{00000000-0005-0000-0000-0000B4080000}"/>
    <cellStyle name="Normalny 8 2 2" xfId="1213" xr:uid="{00000000-0005-0000-0000-0000B5080000}"/>
    <cellStyle name="Normalny 8 3" xfId="1214" xr:uid="{00000000-0005-0000-0000-0000B6080000}"/>
    <cellStyle name="Normalny 9" xfId="1215" xr:uid="{00000000-0005-0000-0000-0000B7080000}"/>
    <cellStyle name="Normalny 9 2" xfId="1216" xr:uid="{00000000-0005-0000-0000-0000B8080000}"/>
    <cellStyle name="Normalny 9 3" xfId="1217" xr:uid="{00000000-0005-0000-0000-0000B9080000}"/>
    <cellStyle name="Normalny_KO H" xfId="5" xr:uid="{00000000-0005-0000-0000-0000BA080000}"/>
    <cellStyle name="Normalny_Przedmiar robót_ostateczny" xfId="2" xr:uid="{00000000-0005-0000-0000-0000BB080000}"/>
    <cellStyle name="Note" xfId="143" xr:uid="{00000000-0005-0000-0000-0000BC080000}"/>
    <cellStyle name="Note 2" xfId="1218" xr:uid="{00000000-0005-0000-0000-0000BD080000}"/>
    <cellStyle name="Note 2 2" xfId="1436" xr:uid="{00000000-0005-0000-0000-0000BE080000}"/>
    <cellStyle name="Note 2 2 2" xfId="1770" xr:uid="{00000000-0005-0000-0000-0000BF080000}"/>
    <cellStyle name="Note 2 2 2 2" xfId="3035" xr:uid="{00000000-0005-0000-0000-0000C0080000}"/>
    <cellStyle name="Note 2 2 2 3" xfId="2401" xr:uid="{00000000-0005-0000-0000-0000C1080000}"/>
    <cellStyle name="Note 2 2 3" xfId="2702" xr:uid="{00000000-0005-0000-0000-0000C2080000}"/>
    <cellStyle name="Note 2 2 4" xfId="2068" xr:uid="{00000000-0005-0000-0000-0000C3080000}"/>
    <cellStyle name="Note 2 3" xfId="1597" xr:uid="{00000000-0005-0000-0000-0000C4080000}"/>
    <cellStyle name="Note 2 3 2" xfId="2863" xr:uid="{00000000-0005-0000-0000-0000C5080000}"/>
    <cellStyle name="Note 2 3 3" xfId="2229" xr:uid="{00000000-0005-0000-0000-0000C6080000}"/>
    <cellStyle name="Note 2 4" xfId="2554" xr:uid="{00000000-0005-0000-0000-0000C7080000}"/>
    <cellStyle name="Note 2 5" xfId="1921" xr:uid="{00000000-0005-0000-0000-0000C8080000}"/>
    <cellStyle name="Note 3" xfId="1219" xr:uid="{00000000-0005-0000-0000-0000C9080000}"/>
    <cellStyle name="Note 3 2" xfId="1437" xr:uid="{00000000-0005-0000-0000-0000CA080000}"/>
    <cellStyle name="Note 3 2 2" xfId="1771" xr:uid="{00000000-0005-0000-0000-0000CB080000}"/>
    <cellStyle name="Note 3 2 2 2" xfId="3036" xr:uid="{00000000-0005-0000-0000-0000CC080000}"/>
    <cellStyle name="Note 3 2 2 3" xfId="2402" xr:uid="{00000000-0005-0000-0000-0000CD080000}"/>
    <cellStyle name="Note 3 2 3" xfId="2703" xr:uid="{00000000-0005-0000-0000-0000CE080000}"/>
    <cellStyle name="Note 3 2 4" xfId="2069" xr:uid="{00000000-0005-0000-0000-0000CF080000}"/>
    <cellStyle name="Note 3 3" xfId="1598" xr:uid="{00000000-0005-0000-0000-0000D0080000}"/>
    <cellStyle name="Note 3 3 2" xfId="2864" xr:uid="{00000000-0005-0000-0000-0000D1080000}"/>
    <cellStyle name="Note 3 3 3" xfId="2230" xr:uid="{00000000-0005-0000-0000-0000D2080000}"/>
    <cellStyle name="Note 3 4" xfId="2555" xr:uid="{00000000-0005-0000-0000-0000D3080000}"/>
    <cellStyle name="Note 3 5" xfId="1922" xr:uid="{00000000-0005-0000-0000-0000D4080000}"/>
    <cellStyle name="Note 4" xfId="209" xr:uid="{00000000-0005-0000-0000-0000D5080000}"/>
    <cellStyle name="Note 4 2" xfId="1676" xr:uid="{00000000-0005-0000-0000-0000D6080000}"/>
    <cellStyle name="Note 4 2 2" xfId="2941" xr:uid="{00000000-0005-0000-0000-0000D7080000}"/>
    <cellStyle name="Note 4 2 3" xfId="2307" xr:uid="{00000000-0005-0000-0000-0000D8080000}"/>
    <cellStyle name="Note 4 3" xfId="2492" xr:uid="{00000000-0005-0000-0000-0000D9080000}"/>
    <cellStyle name="Note 4 4" xfId="1860" xr:uid="{00000000-0005-0000-0000-0000DA080000}"/>
    <cellStyle name="Note 5" xfId="1357" xr:uid="{00000000-0005-0000-0000-0000DB080000}"/>
    <cellStyle name="Note 5 2" xfId="1691" xr:uid="{00000000-0005-0000-0000-0000DC080000}"/>
    <cellStyle name="Note 5 2 2" xfId="2956" xr:uid="{00000000-0005-0000-0000-0000DD080000}"/>
    <cellStyle name="Note 5 2 3" xfId="2322" xr:uid="{00000000-0005-0000-0000-0000DE080000}"/>
    <cellStyle name="Note 5 3" xfId="2623" xr:uid="{00000000-0005-0000-0000-0000DF080000}"/>
    <cellStyle name="Note 5 4" xfId="1989" xr:uid="{00000000-0005-0000-0000-0000E0080000}"/>
    <cellStyle name="Note 6" xfId="1513" xr:uid="{00000000-0005-0000-0000-0000E1080000}"/>
    <cellStyle name="Note 6 2" xfId="2779" xr:uid="{00000000-0005-0000-0000-0000E2080000}"/>
    <cellStyle name="Note 6 3" xfId="2145" xr:uid="{00000000-0005-0000-0000-0000E3080000}"/>
    <cellStyle name="Note 7" xfId="1662" xr:uid="{00000000-0005-0000-0000-0000E4080000}"/>
    <cellStyle name="Note 7 2" xfId="2927" xr:uid="{00000000-0005-0000-0000-0000E5080000}"/>
    <cellStyle name="Note 7 3" xfId="2293" xr:uid="{00000000-0005-0000-0000-0000E6080000}"/>
    <cellStyle name="Note 8" xfId="2472" xr:uid="{00000000-0005-0000-0000-0000E7080000}"/>
    <cellStyle name="Note 9" xfId="1841" xr:uid="{00000000-0005-0000-0000-0000E8080000}"/>
    <cellStyle name="Obliczenia 2" xfId="194" xr:uid="{00000000-0005-0000-0000-0000E9080000}"/>
    <cellStyle name="Obliczenia 2 10" xfId="1220" xr:uid="{00000000-0005-0000-0000-0000EA080000}"/>
    <cellStyle name="Obliczenia 2 10 2" xfId="1438" xr:uid="{00000000-0005-0000-0000-0000EB080000}"/>
    <cellStyle name="Obliczenia 2 10 2 2" xfId="1772" xr:uid="{00000000-0005-0000-0000-0000EC080000}"/>
    <cellStyle name="Obliczenia 2 10 2 2 2" xfId="3037" xr:uid="{00000000-0005-0000-0000-0000ED080000}"/>
    <cellStyle name="Obliczenia 2 10 2 2 3" xfId="2403" xr:uid="{00000000-0005-0000-0000-0000EE080000}"/>
    <cellStyle name="Obliczenia 2 10 2 3" xfId="2704" xr:uid="{00000000-0005-0000-0000-0000EF080000}"/>
    <cellStyle name="Obliczenia 2 10 2 4" xfId="2070" xr:uid="{00000000-0005-0000-0000-0000F0080000}"/>
    <cellStyle name="Obliczenia 2 10 3" xfId="1599" xr:uid="{00000000-0005-0000-0000-0000F1080000}"/>
    <cellStyle name="Obliczenia 2 10 3 2" xfId="2865" xr:uid="{00000000-0005-0000-0000-0000F2080000}"/>
    <cellStyle name="Obliczenia 2 10 3 3" xfId="2231" xr:uid="{00000000-0005-0000-0000-0000F3080000}"/>
    <cellStyle name="Obliczenia 2 10 4" xfId="2556" xr:uid="{00000000-0005-0000-0000-0000F4080000}"/>
    <cellStyle name="Obliczenia 2 10 5" xfId="1923" xr:uid="{00000000-0005-0000-0000-0000F5080000}"/>
    <cellStyle name="Obliczenia 2 11" xfId="1221" xr:uid="{00000000-0005-0000-0000-0000F6080000}"/>
    <cellStyle name="Obliczenia 2 11 2" xfId="1439" xr:uid="{00000000-0005-0000-0000-0000F7080000}"/>
    <cellStyle name="Obliczenia 2 11 2 2" xfId="1773" xr:uid="{00000000-0005-0000-0000-0000F8080000}"/>
    <cellStyle name="Obliczenia 2 11 2 2 2" xfId="3038" xr:uid="{00000000-0005-0000-0000-0000F9080000}"/>
    <cellStyle name="Obliczenia 2 11 2 2 3" xfId="2404" xr:uid="{00000000-0005-0000-0000-0000FA080000}"/>
    <cellStyle name="Obliczenia 2 11 2 3" xfId="2705" xr:uid="{00000000-0005-0000-0000-0000FB080000}"/>
    <cellStyle name="Obliczenia 2 11 2 4" xfId="2071" xr:uid="{00000000-0005-0000-0000-0000FC080000}"/>
    <cellStyle name="Obliczenia 2 11 3" xfId="1600" xr:uid="{00000000-0005-0000-0000-0000FD080000}"/>
    <cellStyle name="Obliczenia 2 11 3 2" xfId="2866" xr:uid="{00000000-0005-0000-0000-0000FE080000}"/>
    <cellStyle name="Obliczenia 2 11 3 3" xfId="2232" xr:uid="{00000000-0005-0000-0000-0000FF080000}"/>
    <cellStyle name="Obliczenia 2 11 4" xfId="2557" xr:uid="{00000000-0005-0000-0000-000000090000}"/>
    <cellStyle name="Obliczenia 2 11 5" xfId="1924" xr:uid="{00000000-0005-0000-0000-000001090000}"/>
    <cellStyle name="Obliczenia 2 12" xfId="1222" xr:uid="{00000000-0005-0000-0000-000002090000}"/>
    <cellStyle name="Obliczenia 2 12 2" xfId="1440" xr:uid="{00000000-0005-0000-0000-000003090000}"/>
    <cellStyle name="Obliczenia 2 12 2 2" xfId="1774" xr:uid="{00000000-0005-0000-0000-000004090000}"/>
    <cellStyle name="Obliczenia 2 12 2 2 2" xfId="3039" xr:uid="{00000000-0005-0000-0000-000005090000}"/>
    <cellStyle name="Obliczenia 2 12 2 2 3" xfId="2405" xr:uid="{00000000-0005-0000-0000-000006090000}"/>
    <cellStyle name="Obliczenia 2 12 2 3" xfId="2706" xr:uid="{00000000-0005-0000-0000-000007090000}"/>
    <cellStyle name="Obliczenia 2 12 2 4" xfId="2072" xr:uid="{00000000-0005-0000-0000-000008090000}"/>
    <cellStyle name="Obliczenia 2 12 3" xfId="1601" xr:uid="{00000000-0005-0000-0000-000009090000}"/>
    <cellStyle name="Obliczenia 2 12 3 2" xfId="2867" xr:uid="{00000000-0005-0000-0000-00000A090000}"/>
    <cellStyle name="Obliczenia 2 12 3 3" xfId="2233" xr:uid="{00000000-0005-0000-0000-00000B090000}"/>
    <cellStyle name="Obliczenia 2 12 4" xfId="2558" xr:uid="{00000000-0005-0000-0000-00000C090000}"/>
    <cellStyle name="Obliczenia 2 12 5" xfId="1925" xr:uid="{00000000-0005-0000-0000-00000D090000}"/>
    <cellStyle name="Obliczenia 2 13" xfId="1223" xr:uid="{00000000-0005-0000-0000-00000E090000}"/>
    <cellStyle name="Obliczenia 2 13 2" xfId="1441" xr:uid="{00000000-0005-0000-0000-00000F090000}"/>
    <cellStyle name="Obliczenia 2 13 2 2" xfId="1775" xr:uid="{00000000-0005-0000-0000-000010090000}"/>
    <cellStyle name="Obliczenia 2 13 2 2 2" xfId="3040" xr:uid="{00000000-0005-0000-0000-000011090000}"/>
    <cellStyle name="Obliczenia 2 13 2 2 3" xfId="2406" xr:uid="{00000000-0005-0000-0000-000012090000}"/>
    <cellStyle name="Obliczenia 2 13 2 3" xfId="2707" xr:uid="{00000000-0005-0000-0000-000013090000}"/>
    <cellStyle name="Obliczenia 2 13 2 4" xfId="2073" xr:uid="{00000000-0005-0000-0000-000014090000}"/>
    <cellStyle name="Obliczenia 2 13 3" xfId="1602" xr:uid="{00000000-0005-0000-0000-000015090000}"/>
    <cellStyle name="Obliczenia 2 13 3 2" xfId="2868" xr:uid="{00000000-0005-0000-0000-000016090000}"/>
    <cellStyle name="Obliczenia 2 13 3 3" xfId="2234" xr:uid="{00000000-0005-0000-0000-000017090000}"/>
    <cellStyle name="Obliczenia 2 13 4" xfId="2559" xr:uid="{00000000-0005-0000-0000-000018090000}"/>
    <cellStyle name="Obliczenia 2 13 5" xfId="1926" xr:uid="{00000000-0005-0000-0000-000019090000}"/>
    <cellStyle name="Obliczenia 2 14" xfId="1224" xr:uid="{00000000-0005-0000-0000-00001A090000}"/>
    <cellStyle name="Obliczenia 2 14 2" xfId="1442" xr:uid="{00000000-0005-0000-0000-00001B090000}"/>
    <cellStyle name="Obliczenia 2 14 2 2" xfId="1776" xr:uid="{00000000-0005-0000-0000-00001C090000}"/>
    <cellStyle name="Obliczenia 2 14 2 2 2" xfId="3041" xr:uid="{00000000-0005-0000-0000-00001D090000}"/>
    <cellStyle name="Obliczenia 2 14 2 2 3" xfId="2407" xr:uid="{00000000-0005-0000-0000-00001E090000}"/>
    <cellStyle name="Obliczenia 2 14 2 3" xfId="2708" xr:uid="{00000000-0005-0000-0000-00001F090000}"/>
    <cellStyle name="Obliczenia 2 14 2 4" xfId="2074" xr:uid="{00000000-0005-0000-0000-000020090000}"/>
    <cellStyle name="Obliczenia 2 14 3" xfId="1603" xr:uid="{00000000-0005-0000-0000-000021090000}"/>
    <cellStyle name="Obliczenia 2 14 3 2" xfId="2869" xr:uid="{00000000-0005-0000-0000-000022090000}"/>
    <cellStyle name="Obliczenia 2 14 3 3" xfId="2235" xr:uid="{00000000-0005-0000-0000-000023090000}"/>
    <cellStyle name="Obliczenia 2 14 4" xfId="2560" xr:uid="{00000000-0005-0000-0000-000024090000}"/>
    <cellStyle name="Obliczenia 2 14 5" xfId="1927" xr:uid="{00000000-0005-0000-0000-000025090000}"/>
    <cellStyle name="Obliczenia 2 15" xfId="1225" xr:uid="{00000000-0005-0000-0000-000026090000}"/>
    <cellStyle name="Obliczenia 2 15 2" xfId="1443" xr:uid="{00000000-0005-0000-0000-000027090000}"/>
    <cellStyle name="Obliczenia 2 15 2 2" xfId="1777" xr:uid="{00000000-0005-0000-0000-000028090000}"/>
    <cellStyle name="Obliczenia 2 15 2 2 2" xfId="3042" xr:uid="{00000000-0005-0000-0000-000029090000}"/>
    <cellStyle name="Obliczenia 2 15 2 2 3" xfId="2408" xr:uid="{00000000-0005-0000-0000-00002A090000}"/>
    <cellStyle name="Obliczenia 2 15 2 3" xfId="2709" xr:uid="{00000000-0005-0000-0000-00002B090000}"/>
    <cellStyle name="Obliczenia 2 15 2 4" xfId="2075" xr:uid="{00000000-0005-0000-0000-00002C090000}"/>
    <cellStyle name="Obliczenia 2 15 3" xfId="1604" xr:uid="{00000000-0005-0000-0000-00002D090000}"/>
    <cellStyle name="Obliczenia 2 15 3 2" xfId="2870" xr:uid="{00000000-0005-0000-0000-00002E090000}"/>
    <cellStyle name="Obliczenia 2 15 3 3" xfId="2236" xr:uid="{00000000-0005-0000-0000-00002F090000}"/>
    <cellStyle name="Obliczenia 2 15 4" xfId="2561" xr:uid="{00000000-0005-0000-0000-000030090000}"/>
    <cellStyle name="Obliczenia 2 15 5" xfId="1928" xr:uid="{00000000-0005-0000-0000-000031090000}"/>
    <cellStyle name="Obliczenia 2 16" xfId="1226" xr:uid="{00000000-0005-0000-0000-000032090000}"/>
    <cellStyle name="Obliczenia 2 16 2" xfId="1444" xr:uid="{00000000-0005-0000-0000-000033090000}"/>
    <cellStyle name="Obliczenia 2 16 2 2" xfId="1778" xr:uid="{00000000-0005-0000-0000-000034090000}"/>
    <cellStyle name="Obliczenia 2 16 2 2 2" xfId="3043" xr:uid="{00000000-0005-0000-0000-000035090000}"/>
    <cellStyle name="Obliczenia 2 16 2 2 3" xfId="2409" xr:uid="{00000000-0005-0000-0000-000036090000}"/>
    <cellStyle name="Obliczenia 2 16 2 3" xfId="2710" xr:uid="{00000000-0005-0000-0000-000037090000}"/>
    <cellStyle name="Obliczenia 2 16 2 4" xfId="2076" xr:uid="{00000000-0005-0000-0000-000038090000}"/>
    <cellStyle name="Obliczenia 2 16 3" xfId="1605" xr:uid="{00000000-0005-0000-0000-000039090000}"/>
    <cellStyle name="Obliczenia 2 16 3 2" xfId="2871" xr:uid="{00000000-0005-0000-0000-00003A090000}"/>
    <cellStyle name="Obliczenia 2 16 3 3" xfId="2237" xr:uid="{00000000-0005-0000-0000-00003B090000}"/>
    <cellStyle name="Obliczenia 2 16 4" xfId="2562" xr:uid="{00000000-0005-0000-0000-00003C090000}"/>
    <cellStyle name="Obliczenia 2 16 5" xfId="1929" xr:uid="{00000000-0005-0000-0000-00003D090000}"/>
    <cellStyle name="Obliczenia 2 17" xfId="1227" xr:uid="{00000000-0005-0000-0000-00003E090000}"/>
    <cellStyle name="Obliczenia 2 17 2" xfId="1445" xr:uid="{00000000-0005-0000-0000-00003F090000}"/>
    <cellStyle name="Obliczenia 2 17 2 2" xfId="1779" xr:uid="{00000000-0005-0000-0000-000040090000}"/>
    <cellStyle name="Obliczenia 2 17 2 2 2" xfId="3044" xr:uid="{00000000-0005-0000-0000-000041090000}"/>
    <cellStyle name="Obliczenia 2 17 2 2 3" xfId="2410" xr:uid="{00000000-0005-0000-0000-000042090000}"/>
    <cellStyle name="Obliczenia 2 17 2 3" xfId="2711" xr:uid="{00000000-0005-0000-0000-000043090000}"/>
    <cellStyle name="Obliczenia 2 17 2 4" xfId="2077" xr:uid="{00000000-0005-0000-0000-000044090000}"/>
    <cellStyle name="Obliczenia 2 17 3" xfId="1606" xr:uid="{00000000-0005-0000-0000-000045090000}"/>
    <cellStyle name="Obliczenia 2 17 3 2" xfId="2872" xr:uid="{00000000-0005-0000-0000-000046090000}"/>
    <cellStyle name="Obliczenia 2 17 3 3" xfId="2238" xr:uid="{00000000-0005-0000-0000-000047090000}"/>
    <cellStyle name="Obliczenia 2 17 4" xfId="2563" xr:uid="{00000000-0005-0000-0000-000048090000}"/>
    <cellStyle name="Obliczenia 2 17 5" xfId="1930" xr:uid="{00000000-0005-0000-0000-000049090000}"/>
    <cellStyle name="Obliczenia 2 18" xfId="1228" xr:uid="{00000000-0005-0000-0000-00004A090000}"/>
    <cellStyle name="Obliczenia 2 18 2" xfId="1446" xr:uid="{00000000-0005-0000-0000-00004B090000}"/>
    <cellStyle name="Obliczenia 2 18 2 2" xfId="1780" xr:uid="{00000000-0005-0000-0000-00004C090000}"/>
    <cellStyle name="Obliczenia 2 18 2 2 2" xfId="3045" xr:uid="{00000000-0005-0000-0000-00004D090000}"/>
    <cellStyle name="Obliczenia 2 18 2 2 3" xfId="2411" xr:uid="{00000000-0005-0000-0000-00004E090000}"/>
    <cellStyle name="Obliczenia 2 18 2 3" xfId="2712" xr:uid="{00000000-0005-0000-0000-00004F090000}"/>
    <cellStyle name="Obliczenia 2 18 2 4" xfId="2078" xr:uid="{00000000-0005-0000-0000-000050090000}"/>
    <cellStyle name="Obliczenia 2 18 3" xfId="1607" xr:uid="{00000000-0005-0000-0000-000051090000}"/>
    <cellStyle name="Obliczenia 2 18 3 2" xfId="2873" xr:uid="{00000000-0005-0000-0000-000052090000}"/>
    <cellStyle name="Obliczenia 2 18 3 3" xfId="2239" xr:uid="{00000000-0005-0000-0000-000053090000}"/>
    <cellStyle name="Obliczenia 2 18 4" xfId="2564" xr:uid="{00000000-0005-0000-0000-000054090000}"/>
    <cellStyle name="Obliczenia 2 18 5" xfId="1931" xr:uid="{00000000-0005-0000-0000-000055090000}"/>
    <cellStyle name="Obliczenia 2 19" xfId="1229" xr:uid="{00000000-0005-0000-0000-000056090000}"/>
    <cellStyle name="Obliczenia 2 19 2" xfId="1447" xr:uid="{00000000-0005-0000-0000-000057090000}"/>
    <cellStyle name="Obliczenia 2 19 2 2" xfId="1781" xr:uid="{00000000-0005-0000-0000-000058090000}"/>
    <cellStyle name="Obliczenia 2 19 2 2 2" xfId="3046" xr:uid="{00000000-0005-0000-0000-000059090000}"/>
    <cellStyle name="Obliczenia 2 19 2 2 3" xfId="2412" xr:uid="{00000000-0005-0000-0000-00005A090000}"/>
    <cellStyle name="Obliczenia 2 19 2 3" xfId="2713" xr:uid="{00000000-0005-0000-0000-00005B090000}"/>
    <cellStyle name="Obliczenia 2 19 2 4" xfId="2079" xr:uid="{00000000-0005-0000-0000-00005C090000}"/>
    <cellStyle name="Obliczenia 2 19 3" xfId="1608" xr:uid="{00000000-0005-0000-0000-00005D090000}"/>
    <cellStyle name="Obliczenia 2 19 3 2" xfId="2874" xr:uid="{00000000-0005-0000-0000-00005E090000}"/>
    <cellStyle name="Obliczenia 2 19 3 3" xfId="2240" xr:uid="{00000000-0005-0000-0000-00005F090000}"/>
    <cellStyle name="Obliczenia 2 19 4" xfId="2565" xr:uid="{00000000-0005-0000-0000-000060090000}"/>
    <cellStyle name="Obliczenia 2 19 5" xfId="1932" xr:uid="{00000000-0005-0000-0000-000061090000}"/>
    <cellStyle name="Obliczenia 2 2" xfId="1230" xr:uid="{00000000-0005-0000-0000-000062090000}"/>
    <cellStyle name="Obliczenia 2 2 2" xfId="1448" xr:uid="{00000000-0005-0000-0000-000063090000}"/>
    <cellStyle name="Obliczenia 2 2 2 2" xfId="1782" xr:uid="{00000000-0005-0000-0000-000064090000}"/>
    <cellStyle name="Obliczenia 2 2 2 2 2" xfId="3047" xr:uid="{00000000-0005-0000-0000-000065090000}"/>
    <cellStyle name="Obliczenia 2 2 2 2 3" xfId="2413" xr:uid="{00000000-0005-0000-0000-000066090000}"/>
    <cellStyle name="Obliczenia 2 2 2 3" xfId="2714" xr:uid="{00000000-0005-0000-0000-000067090000}"/>
    <cellStyle name="Obliczenia 2 2 2 4" xfId="2080" xr:uid="{00000000-0005-0000-0000-000068090000}"/>
    <cellStyle name="Obliczenia 2 2 3" xfId="1609" xr:uid="{00000000-0005-0000-0000-000069090000}"/>
    <cellStyle name="Obliczenia 2 2 3 2" xfId="2875" xr:uid="{00000000-0005-0000-0000-00006A090000}"/>
    <cellStyle name="Obliczenia 2 2 3 3" xfId="2241" xr:uid="{00000000-0005-0000-0000-00006B090000}"/>
    <cellStyle name="Obliczenia 2 2 4" xfId="2566" xr:uid="{00000000-0005-0000-0000-00006C090000}"/>
    <cellStyle name="Obliczenia 2 2 5" xfId="1933" xr:uid="{00000000-0005-0000-0000-00006D090000}"/>
    <cellStyle name="Obliczenia 2 20" xfId="1231" xr:uid="{00000000-0005-0000-0000-00006E090000}"/>
    <cellStyle name="Obliczenia 2 20 2" xfId="1449" xr:uid="{00000000-0005-0000-0000-00006F090000}"/>
    <cellStyle name="Obliczenia 2 20 2 2" xfId="1783" xr:uid="{00000000-0005-0000-0000-000070090000}"/>
    <cellStyle name="Obliczenia 2 20 2 2 2" xfId="3048" xr:uid="{00000000-0005-0000-0000-000071090000}"/>
    <cellStyle name="Obliczenia 2 20 2 2 3" xfId="2414" xr:uid="{00000000-0005-0000-0000-000072090000}"/>
    <cellStyle name="Obliczenia 2 20 2 3" xfId="2715" xr:uid="{00000000-0005-0000-0000-000073090000}"/>
    <cellStyle name="Obliczenia 2 20 2 4" xfId="2081" xr:uid="{00000000-0005-0000-0000-000074090000}"/>
    <cellStyle name="Obliczenia 2 20 3" xfId="1610" xr:uid="{00000000-0005-0000-0000-000075090000}"/>
    <cellStyle name="Obliczenia 2 20 3 2" xfId="2876" xr:uid="{00000000-0005-0000-0000-000076090000}"/>
    <cellStyle name="Obliczenia 2 20 3 3" xfId="2242" xr:uid="{00000000-0005-0000-0000-000077090000}"/>
    <cellStyle name="Obliczenia 2 20 4" xfId="2567" xr:uid="{00000000-0005-0000-0000-000078090000}"/>
    <cellStyle name="Obliczenia 2 20 5" xfId="1934" xr:uid="{00000000-0005-0000-0000-000079090000}"/>
    <cellStyle name="Obliczenia 2 21" xfId="1232" xr:uid="{00000000-0005-0000-0000-00007A090000}"/>
    <cellStyle name="Obliczenia 2 21 2" xfId="1450" xr:uid="{00000000-0005-0000-0000-00007B090000}"/>
    <cellStyle name="Obliczenia 2 21 2 2" xfId="1784" xr:uid="{00000000-0005-0000-0000-00007C090000}"/>
    <cellStyle name="Obliczenia 2 21 2 2 2" xfId="3049" xr:uid="{00000000-0005-0000-0000-00007D090000}"/>
    <cellStyle name="Obliczenia 2 21 2 2 3" xfId="2415" xr:uid="{00000000-0005-0000-0000-00007E090000}"/>
    <cellStyle name="Obliczenia 2 21 2 3" xfId="2716" xr:uid="{00000000-0005-0000-0000-00007F090000}"/>
    <cellStyle name="Obliczenia 2 21 2 4" xfId="2082" xr:uid="{00000000-0005-0000-0000-000080090000}"/>
    <cellStyle name="Obliczenia 2 21 3" xfId="1611" xr:uid="{00000000-0005-0000-0000-000081090000}"/>
    <cellStyle name="Obliczenia 2 21 3 2" xfId="2877" xr:uid="{00000000-0005-0000-0000-000082090000}"/>
    <cellStyle name="Obliczenia 2 21 3 3" xfId="2243" xr:uid="{00000000-0005-0000-0000-000083090000}"/>
    <cellStyle name="Obliczenia 2 21 4" xfId="2568" xr:uid="{00000000-0005-0000-0000-000084090000}"/>
    <cellStyle name="Obliczenia 2 21 5" xfId="1935" xr:uid="{00000000-0005-0000-0000-000085090000}"/>
    <cellStyle name="Obliczenia 2 22" xfId="1233" xr:uid="{00000000-0005-0000-0000-000086090000}"/>
    <cellStyle name="Obliczenia 2 22 2" xfId="1451" xr:uid="{00000000-0005-0000-0000-000087090000}"/>
    <cellStyle name="Obliczenia 2 22 2 2" xfId="1785" xr:uid="{00000000-0005-0000-0000-000088090000}"/>
    <cellStyle name="Obliczenia 2 22 2 2 2" xfId="3050" xr:uid="{00000000-0005-0000-0000-000089090000}"/>
    <cellStyle name="Obliczenia 2 22 2 2 3" xfId="2416" xr:uid="{00000000-0005-0000-0000-00008A090000}"/>
    <cellStyle name="Obliczenia 2 22 2 3" xfId="2717" xr:uid="{00000000-0005-0000-0000-00008B090000}"/>
    <cellStyle name="Obliczenia 2 22 2 4" xfId="2083" xr:uid="{00000000-0005-0000-0000-00008C090000}"/>
    <cellStyle name="Obliczenia 2 22 3" xfId="1612" xr:uid="{00000000-0005-0000-0000-00008D090000}"/>
    <cellStyle name="Obliczenia 2 22 3 2" xfId="2878" xr:uid="{00000000-0005-0000-0000-00008E090000}"/>
    <cellStyle name="Obliczenia 2 22 3 3" xfId="2244" xr:uid="{00000000-0005-0000-0000-00008F090000}"/>
    <cellStyle name="Obliczenia 2 22 4" xfId="2569" xr:uid="{00000000-0005-0000-0000-000090090000}"/>
    <cellStyle name="Obliczenia 2 22 5" xfId="1936" xr:uid="{00000000-0005-0000-0000-000091090000}"/>
    <cellStyle name="Obliczenia 2 23" xfId="1234" xr:uid="{00000000-0005-0000-0000-000092090000}"/>
    <cellStyle name="Obliczenia 2 23 2" xfId="1452" xr:uid="{00000000-0005-0000-0000-000093090000}"/>
    <cellStyle name="Obliczenia 2 23 2 2" xfId="1786" xr:uid="{00000000-0005-0000-0000-000094090000}"/>
    <cellStyle name="Obliczenia 2 23 2 2 2" xfId="3051" xr:uid="{00000000-0005-0000-0000-000095090000}"/>
    <cellStyle name="Obliczenia 2 23 2 2 3" xfId="2417" xr:uid="{00000000-0005-0000-0000-000096090000}"/>
    <cellStyle name="Obliczenia 2 23 2 3" xfId="2718" xr:uid="{00000000-0005-0000-0000-000097090000}"/>
    <cellStyle name="Obliczenia 2 23 2 4" xfId="2084" xr:uid="{00000000-0005-0000-0000-000098090000}"/>
    <cellStyle name="Obliczenia 2 23 3" xfId="1613" xr:uid="{00000000-0005-0000-0000-000099090000}"/>
    <cellStyle name="Obliczenia 2 23 3 2" xfId="2879" xr:uid="{00000000-0005-0000-0000-00009A090000}"/>
    <cellStyle name="Obliczenia 2 23 3 3" xfId="2245" xr:uid="{00000000-0005-0000-0000-00009B090000}"/>
    <cellStyle name="Obliczenia 2 23 4" xfId="2570" xr:uid="{00000000-0005-0000-0000-00009C090000}"/>
    <cellStyle name="Obliczenia 2 23 5" xfId="1937" xr:uid="{00000000-0005-0000-0000-00009D090000}"/>
    <cellStyle name="Obliczenia 2 24" xfId="1235" xr:uid="{00000000-0005-0000-0000-00009E090000}"/>
    <cellStyle name="Obliczenia 2 24 2" xfId="1453" xr:uid="{00000000-0005-0000-0000-00009F090000}"/>
    <cellStyle name="Obliczenia 2 24 2 2" xfId="1787" xr:uid="{00000000-0005-0000-0000-0000A0090000}"/>
    <cellStyle name="Obliczenia 2 24 2 2 2" xfId="3052" xr:uid="{00000000-0005-0000-0000-0000A1090000}"/>
    <cellStyle name="Obliczenia 2 24 2 2 3" xfId="2418" xr:uid="{00000000-0005-0000-0000-0000A2090000}"/>
    <cellStyle name="Obliczenia 2 24 2 3" xfId="2719" xr:uid="{00000000-0005-0000-0000-0000A3090000}"/>
    <cellStyle name="Obliczenia 2 24 2 4" xfId="2085" xr:uid="{00000000-0005-0000-0000-0000A4090000}"/>
    <cellStyle name="Obliczenia 2 24 3" xfId="1614" xr:uid="{00000000-0005-0000-0000-0000A5090000}"/>
    <cellStyle name="Obliczenia 2 24 3 2" xfId="2880" xr:uid="{00000000-0005-0000-0000-0000A6090000}"/>
    <cellStyle name="Obliczenia 2 24 3 3" xfId="2246" xr:uid="{00000000-0005-0000-0000-0000A7090000}"/>
    <cellStyle name="Obliczenia 2 24 4" xfId="2571" xr:uid="{00000000-0005-0000-0000-0000A8090000}"/>
    <cellStyle name="Obliczenia 2 24 5" xfId="1938" xr:uid="{00000000-0005-0000-0000-0000A9090000}"/>
    <cellStyle name="Obliczenia 2 25" xfId="1236" xr:uid="{00000000-0005-0000-0000-0000AA090000}"/>
    <cellStyle name="Obliczenia 2 25 2" xfId="1454" xr:uid="{00000000-0005-0000-0000-0000AB090000}"/>
    <cellStyle name="Obliczenia 2 25 2 2" xfId="1788" xr:uid="{00000000-0005-0000-0000-0000AC090000}"/>
    <cellStyle name="Obliczenia 2 25 2 2 2" xfId="3053" xr:uid="{00000000-0005-0000-0000-0000AD090000}"/>
    <cellStyle name="Obliczenia 2 25 2 2 3" xfId="2419" xr:uid="{00000000-0005-0000-0000-0000AE090000}"/>
    <cellStyle name="Obliczenia 2 25 2 3" xfId="2720" xr:uid="{00000000-0005-0000-0000-0000AF090000}"/>
    <cellStyle name="Obliczenia 2 25 2 4" xfId="2086" xr:uid="{00000000-0005-0000-0000-0000B0090000}"/>
    <cellStyle name="Obliczenia 2 25 3" xfId="1615" xr:uid="{00000000-0005-0000-0000-0000B1090000}"/>
    <cellStyle name="Obliczenia 2 25 3 2" xfId="2881" xr:uid="{00000000-0005-0000-0000-0000B2090000}"/>
    <cellStyle name="Obliczenia 2 25 3 3" xfId="2247" xr:uid="{00000000-0005-0000-0000-0000B3090000}"/>
    <cellStyle name="Obliczenia 2 25 4" xfId="2572" xr:uid="{00000000-0005-0000-0000-0000B4090000}"/>
    <cellStyle name="Obliczenia 2 25 5" xfId="1939" xr:uid="{00000000-0005-0000-0000-0000B5090000}"/>
    <cellStyle name="Obliczenia 2 26" xfId="1237" xr:uid="{00000000-0005-0000-0000-0000B6090000}"/>
    <cellStyle name="Obliczenia 2 26 2" xfId="1455" xr:uid="{00000000-0005-0000-0000-0000B7090000}"/>
    <cellStyle name="Obliczenia 2 26 2 2" xfId="1789" xr:uid="{00000000-0005-0000-0000-0000B8090000}"/>
    <cellStyle name="Obliczenia 2 26 2 2 2" xfId="3054" xr:uid="{00000000-0005-0000-0000-0000B9090000}"/>
    <cellStyle name="Obliczenia 2 26 2 2 3" xfId="2420" xr:uid="{00000000-0005-0000-0000-0000BA090000}"/>
    <cellStyle name="Obliczenia 2 26 2 3" xfId="2721" xr:uid="{00000000-0005-0000-0000-0000BB090000}"/>
    <cellStyle name="Obliczenia 2 26 2 4" xfId="2087" xr:uid="{00000000-0005-0000-0000-0000BC090000}"/>
    <cellStyle name="Obliczenia 2 26 3" xfId="1616" xr:uid="{00000000-0005-0000-0000-0000BD090000}"/>
    <cellStyle name="Obliczenia 2 26 3 2" xfId="2882" xr:uid="{00000000-0005-0000-0000-0000BE090000}"/>
    <cellStyle name="Obliczenia 2 26 3 3" xfId="2248" xr:uid="{00000000-0005-0000-0000-0000BF090000}"/>
    <cellStyle name="Obliczenia 2 26 4" xfId="2573" xr:uid="{00000000-0005-0000-0000-0000C0090000}"/>
    <cellStyle name="Obliczenia 2 26 5" xfId="1940" xr:uid="{00000000-0005-0000-0000-0000C1090000}"/>
    <cellStyle name="Obliczenia 2 27" xfId="1349" xr:uid="{00000000-0005-0000-0000-0000C2090000}"/>
    <cellStyle name="Obliczenia 2 27 2" xfId="1683" xr:uid="{00000000-0005-0000-0000-0000C3090000}"/>
    <cellStyle name="Obliczenia 2 27 2 2" xfId="2948" xr:uid="{00000000-0005-0000-0000-0000C4090000}"/>
    <cellStyle name="Obliczenia 2 27 2 3" xfId="2314" xr:uid="{00000000-0005-0000-0000-0000C5090000}"/>
    <cellStyle name="Obliczenia 2 27 3" xfId="2615" xr:uid="{00000000-0005-0000-0000-0000C6090000}"/>
    <cellStyle name="Obliczenia 2 27 4" xfId="1981" xr:uid="{00000000-0005-0000-0000-0000C7090000}"/>
    <cellStyle name="Obliczenia 2 28" xfId="1502" xr:uid="{00000000-0005-0000-0000-0000C8090000}"/>
    <cellStyle name="Obliczenia 2 28 2" xfId="2768" xr:uid="{00000000-0005-0000-0000-0000C9090000}"/>
    <cellStyle name="Obliczenia 2 28 3" xfId="2134" xr:uid="{00000000-0005-0000-0000-0000CA090000}"/>
    <cellStyle name="Obliczenia 2 29" xfId="2486" xr:uid="{00000000-0005-0000-0000-0000CB090000}"/>
    <cellStyle name="Obliczenia 2 3" xfId="1238" xr:uid="{00000000-0005-0000-0000-0000CC090000}"/>
    <cellStyle name="Obliczenia 2 3 2" xfId="1456" xr:uid="{00000000-0005-0000-0000-0000CD090000}"/>
    <cellStyle name="Obliczenia 2 3 2 2" xfId="1790" xr:uid="{00000000-0005-0000-0000-0000CE090000}"/>
    <cellStyle name="Obliczenia 2 3 2 2 2" xfId="3055" xr:uid="{00000000-0005-0000-0000-0000CF090000}"/>
    <cellStyle name="Obliczenia 2 3 2 2 3" xfId="2421" xr:uid="{00000000-0005-0000-0000-0000D0090000}"/>
    <cellStyle name="Obliczenia 2 3 2 3" xfId="2722" xr:uid="{00000000-0005-0000-0000-0000D1090000}"/>
    <cellStyle name="Obliczenia 2 3 2 4" xfId="2088" xr:uid="{00000000-0005-0000-0000-0000D2090000}"/>
    <cellStyle name="Obliczenia 2 3 3" xfId="1617" xr:uid="{00000000-0005-0000-0000-0000D3090000}"/>
    <cellStyle name="Obliczenia 2 3 3 2" xfId="2883" xr:uid="{00000000-0005-0000-0000-0000D4090000}"/>
    <cellStyle name="Obliczenia 2 3 3 3" xfId="2249" xr:uid="{00000000-0005-0000-0000-0000D5090000}"/>
    <cellStyle name="Obliczenia 2 3 4" xfId="2574" xr:uid="{00000000-0005-0000-0000-0000D6090000}"/>
    <cellStyle name="Obliczenia 2 3 5" xfId="1941" xr:uid="{00000000-0005-0000-0000-0000D7090000}"/>
    <cellStyle name="Obliczenia 2 30" xfId="1854" xr:uid="{00000000-0005-0000-0000-0000D8090000}"/>
    <cellStyle name="Obliczenia 2 4" xfId="1239" xr:uid="{00000000-0005-0000-0000-0000D9090000}"/>
    <cellStyle name="Obliczenia 2 4 2" xfId="1457" xr:uid="{00000000-0005-0000-0000-0000DA090000}"/>
    <cellStyle name="Obliczenia 2 4 2 2" xfId="1791" xr:uid="{00000000-0005-0000-0000-0000DB090000}"/>
    <cellStyle name="Obliczenia 2 4 2 2 2" xfId="3056" xr:uid="{00000000-0005-0000-0000-0000DC090000}"/>
    <cellStyle name="Obliczenia 2 4 2 2 3" xfId="2422" xr:uid="{00000000-0005-0000-0000-0000DD090000}"/>
    <cellStyle name="Obliczenia 2 4 2 3" xfId="2723" xr:uid="{00000000-0005-0000-0000-0000DE090000}"/>
    <cellStyle name="Obliczenia 2 4 2 4" xfId="2089" xr:uid="{00000000-0005-0000-0000-0000DF090000}"/>
    <cellStyle name="Obliczenia 2 4 3" xfId="1618" xr:uid="{00000000-0005-0000-0000-0000E0090000}"/>
    <cellStyle name="Obliczenia 2 4 3 2" xfId="2884" xr:uid="{00000000-0005-0000-0000-0000E1090000}"/>
    <cellStyle name="Obliczenia 2 4 3 3" xfId="2250" xr:uid="{00000000-0005-0000-0000-0000E2090000}"/>
    <cellStyle name="Obliczenia 2 4 4" xfId="2575" xr:uid="{00000000-0005-0000-0000-0000E3090000}"/>
    <cellStyle name="Obliczenia 2 4 5" xfId="1942" xr:uid="{00000000-0005-0000-0000-0000E4090000}"/>
    <cellStyle name="Obliczenia 2 5" xfId="1240" xr:uid="{00000000-0005-0000-0000-0000E5090000}"/>
    <cellStyle name="Obliczenia 2 5 2" xfId="1458" xr:uid="{00000000-0005-0000-0000-0000E6090000}"/>
    <cellStyle name="Obliczenia 2 5 2 2" xfId="1792" xr:uid="{00000000-0005-0000-0000-0000E7090000}"/>
    <cellStyle name="Obliczenia 2 5 2 2 2" xfId="3057" xr:uid="{00000000-0005-0000-0000-0000E8090000}"/>
    <cellStyle name="Obliczenia 2 5 2 2 3" xfId="2423" xr:uid="{00000000-0005-0000-0000-0000E9090000}"/>
    <cellStyle name="Obliczenia 2 5 2 3" xfId="2724" xr:uid="{00000000-0005-0000-0000-0000EA090000}"/>
    <cellStyle name="Obliczenia 2 5 2 4" xfId="2090" xr:uid="{00000000-0005-0000-0000-0000EB090000}"/>
    <cellStyle name="Obliczenia 2 5 3" xfId="1619" xr:uid="{00000000-0005-0000-0000-0000EC090000}"/>
    <cellStyle name="Obliczenia 2 5 3 2" xfId="2885" xr:uid="{00000000-0005-0000-0000-0000ED090000}"/>
    <cellStyle name="Obliczenia 2 5 3 3" xfId="2251" xr:uid="{00000000-0005-0000-0000-0000EE090000}"/>
    <cellStyle name="Obliczenia 2 5 4" xfId="2576" xr:uid="{00000000-0005-0000-0000-0000EF090000}"/>
    <cellStyle name="Obliczenia 2 5 5" xfId="1943" xr:uid="{00000000-0005-0000-0000-0000F0090000}"/>
    <cellStyle name="Obliczenia 2 6" xfId="1241" xr:uid="{00000000-0005-0000-0000-0000F1090000}"/>
    <cellStyle name="Obliczenia 2 6 2" xfId="1459" xr:uid="{00000000-0005-0000-0000-0000F2090000}"/>
    <cellStyle name="Obliczenia 2 6 2 2" xfId="1793" xr:uid="{00000000-0005-0000-0000-0000F3090000}"/>
    <cellStyle name="Obliczenia 2 6 2 2 2" xfId="3058" xr:uid="{00000000-0005-0000-0000-0000F4090000}"/>
    <cellStyle name="Obliczenia 2 6 2 2 3" xfId="2424" xr:uid="{00000000-0005-0000-0000-0000F5090000}"/>
    <cellStyle name="Obliczenia 2 6 2 3" xfId="2725" xr:uid="{00000000-0005-0000-0000-0000F6090000}"/>
    <cellStyle name="Obliczenia 2 6 2 4" xfId="2091" xr:uid="{00000000-0005-0000-0000-0000F7090000}"/>
    <cellStyle name="Obliczenia 2 6 3" xfId="1620" xr:uid="{00000000-0005-0000-0000-0000F8090000}"/>
    <cellStyle name="Obliczenia 2 6 3 2" xfId="2886" xr:uid="{00000000-0005-0000-0000-0000F9090000}"/>
    <cellStyle name="Obliczenia 2 6 3 3" xfId="2252" xr:uid="{00000000-0005-0000-0000-0000FA090000}"/>
    <cellStyle name="Obliczenia 2 6 4" xfId="2577" xr:uid="{00000000-0005-0000-0000-0000FB090000}"/>
    <cellStyle name="Obliczenia 2 6 5" xfId="1944" xr:uid="{00000000-0005-0000-0000-0000FC090000}"/>
    <cellStyle name="Obliczenia 2 7" xfId="1242" xr:uid="{00000000-0005-0000-0000-0000FD090000}"/>
    <cellStyle name="Obliczenia 2 7 2" xfId="1460" xr:uid="{00000000-0005-0000-0000-0000FE090000}"/>
    <cellStyle name="Obliczenia 2 7 2 2" xfId="1794" xr:uid="{00000000-0005-0000-0000-0000FF090000}"/>
    <cellStyle name="Obliczenia 2 7 2 2 2" xfId="3059" xr:uid="{00000000-0005-0000-0000-0000000A0000}"/>
    <cellStyle name="Obliczenia 2 7 2 2 3" xfId="2425" xr:uid="{00000000-0005-0000-0000-0000010A0000}"/>
    <cellStyle name="Obliczenia 2 7 2 3" xfId="2726" xr:uid="{00000000-0005-0000-0000-0000020A0000}"/>
    <cellStyle name="Obliczenia 2 7 2 4" xfId="2092" xr:uid="{00000000-0005-0000-0000-0000030A0000}"/>
    <cellStyle name="Obliczenia 2 7 3" xfId="1621" xr:uid="{00000000-0005-0000-0000-0000040A0000}"/>
    <cellStyle name="Obliczenia 2 7 3 2" xfId="2887" xr:uid="{00000000-0005-0000-0000-0000050A0000}"/>
    <cellStyle name="Obliczenia 2 7 3 3" xfId="2253" xr:uid="{00000000-0005-0000-0000-0000060A0000}"/>
    <cellStyle name="Obliczenia 2 7 4" xfId="2578" xr:uid="{00000000-0005-0000-0000-0000070A0000}"/>
    <cellStyle name="Obliczenia 2 7 5" xfId="1945" xr:uid="{00000000-0005-0000-0000-0000080A0000}"/>
    <cellStyle name="Obliczenia 2 8" xfId="1243" xr:uid="{00000000-0005-0000-0000-0000090A0000}"/>
    <cellStyle name="Obliczenia 2 8 2" xfId="1461" xr:uid="{00000000-0005-0000-0000-00000A0A0000}"/>
    <cellStyle name="Obliczenia 2 8 2 2" xfId="1795" xr:uid="{00000000-0005-0000-0000-00000B0A0000}"/>
    <cellStyle name="Obliczenia 2 8 2 2 2" xfId="3060" xr:uid="{00000000-0005-0000-0000-00000C0A0000}"/>
    <cellStyle name="Obliczenia 2 8 2 2 3" xfId="2426" xr:uid="{00000000-0005-0000-0000-00000D0A0000}"/>
    <cellStyle name="Obliczenia 2 8 2 3" xfId="2727" xr:uid="{00000000-0005-0000-0000-00000E0A0000}"/>
    <cellStyle name="Obliczenia 2 8 2 4" xfId="2093" xr:uid="{00000000-0005-0000-0000-00000F0A0000}"/>
    <cellStyle name="Obliczenia 2 8 3" xfId="1622" xr:uid="{00000000-0005-0000-0000-0000100A0000}"/>
    <cellStyle name="Obliczenia 2 8 3 2" xfId="2888" xr:uid="{00000000-0005-0000-0000-0000110A0000}"/>
    <cellStyle name="Obliczenia 2 8 3 3" xfId="2254" xr:uid="{00000000-0005-0000-0000-0000120A0000}"/>
    <cellStyle name="Obliczenia 2 8 4" xfId="2579" xr:uid="{00000000-0005-0000-0000-0000130A0000}"/>
    <cellStyle name="Obliczenia 2 8 5" xfId="1946" xr:uid="{00000000-0005-0000-0000-0000140A0000}"/>
    <cellStyle name="Obliczenia 2 9" xfId="1244" xr:uid="{00000000-0005-0000-0000-0000150A0000}"/>
    <cellStyle name="Obliczenia 2 9 2" xfId="1462" xr:uid="{00000000-0005-0000-0000-0000160A0000}"/>
    <cellStyle name="Obliczenia 2 9 2 2" xfId="1796" xr:uid="{00000000-0005-0000-0000-0000170A0000}"/>
    <cellStyle name="Obliczenia 2 9 2 2 2" xfId="3061" xr:uid="{00000000-0005-0000-0000-0000180A0000}"/>
    <cellStyle name="Obliczenia 2 9 2 2 3" xfId="2427" xr:uid="{00000000-0005-0000-0000-0000190A0000}"/>
    <cellStyle name="Obliczenia 2 9 2 3" xfId="2728" xr:uid="{00000000-0005-0000-0000-00001A0A0000}"/>
    <cellStyle name="Obliczenia 2 9 2 4" xfId="2094" xr:uid="{00000000-0005-0000-0000-00001B0A0000}"/>
    <cellStyle name="Obliczenia 2 9 3" xfId="1623" xr:uid="{00000000-0005-0000-0000-00001C0A0000}"/>
    <cellStyle name="Obliczenia 2 9 3 2" xfId="2889" xr:uid="{00000000-0005-0000-0000-00001D0A0000}"/>
    <cellStyle name="Obliczenia 2 9 3 3" xfId="2255" xr:uid="{00000000-0005-0000-0000-00001E0A0000}"/>
    <cellStyle name="Obliczenia 2 9 4" xfId="2580" xr:uid="{00000000-0005-0000-0000-00001F0A0000}"/>
    <cellStyle name="Obliczenia 2 9 5" xfId="1947" xr:uid="{00000000-0005-0000-0000-0000200A0000}"/>
    <cellStyle name="Obliczenia 3" xfId="1245" xr:uid="{00000000-0005-0000-0000-0000210A0000}"/>
    <cellStyle name="Obliczenia 3 2" xfId="1463" xr:uid="{00000000-0005-0000-0000-0000220A0000}"/>
    <cellStyle name="Obliczenia 3 2 2" xfId="1797" xr:uid="{00000000-0005-0000-0000-0000230A0000}"/>
    <cellStyle name="Obliczenia 3 2 2 2" xfId="3062" xr:uid="{00000000-0005-0000-0000-0000240A0000}"/>
    <cellStyle name="Obliczenia 3 2 2 3" xfId="2428" xr:uid="{00000000-0005-0000-0000-0000250A0000}"/>
    <cellStyle name="Obliczenia 3 2 3" xfId="2729" xr:uid="{00000000-0005-0000-0000-0000260A0000}"/>
    <cellStyle name="Obliczenia 3 2 4" xfId="2095" xr:uid="{00000000-0005-0000-0000-0000270A0000}"/>
    <cellStyle name="Obliczenia 3 3" xfId="1624" xr:uid="{00000000-0005-0000-0000-0000280A0000}"/>
    <cellStyle name="Obliczenia 3 3 2" xfId="2890" xr:uid="{00000000-0005-0000-0000-0000290A0000}"/>
    <cellStyle name="Obliczenia 3 3 3" xfId="2256" xr:uid="{00000000-0005-0000-0000-00002A0A0000}"/>
    <cellStyle name="Obliczenia 3 4" xfId="2581" xr:uid="{00000000-0005-0000-0000-00002B0A0000}"/>
    <cellStyle name="Obliczenia 3 5" xfId="1948" xr:uid="{00000000-0005-0000-0000-00002C0A0000}"/>
    <cellStyle name="Opis" xfId="144" xr:uid="{00000000-0005-0000-0000-00002D0A0000}"/>
    <cellStyle name="Output" xfId="210" xr:uid="{00000000-0005-0000-0000-00002E0A0000}"/>
    <cellStyle name="Output 2" xfId="1358" xr:uid="{00000000-0005-0000-0000-00002F0A0000}"/>
    <cellStyle name="Output 2 2" xfId="1692" xr:uid="{00000000-0005-0000-0000-0000300A0000}"/>
    <cellStyle name="Output 2 2 2" xfId="2957" xr:uid="{00000000-0005-0000-0000-0000310A0000}"/>
    <cellStyle name="Output 2 2 3" xfId="2323" xr:uid="{00000000-0005-0000-0000-0000320A0000}"/>
    <cellStyle name="Output 2 3" xfId="2624" xr:uid="{00000000-0005-0000-0000-0000330A0000}"/>
    <cellStyle name="Output 2 4" xfId="1990" xr:uid="{00000000-0005-0000-0000-0000340A0000}"/>
    <cellStyle name="Output 3" xfId="1514" xr:uid="{00000000-0005-0000-0000-0000350A0000}"/>
    <cellStyle name="Output 3 2" xfId="2780" xr:uid="{00000000-0005-0000-0000-0000360A0000}"/>
    <cellStyle name="Output 3 3" xfId="2146" xr:uid="{00000000-0005-0000-0000-0000370A0000}"/>
    <cellStyle name="Output 4" xfId="2493" xr:uid="{00000000-0005-0000-0000-0000380A0000}"/>
    <cellStyle name="Output 5" xfId="1861" xr:uid="{00000000-0005-0000-0000-0000390A0000}"/>
    <cellStyle name="Percent [2]" xfId="145" xr:uid="{00000000-0005-0000-0000-00003A0A0000}"/>
    <cellStyle name="Percent [2] 10" xfId="1246" xr:uid="{00000000-0005-0000-0000-00003B0A0000}"/>
    <cellStyle name="Percent [2] 10 2" xfId="1247" xr:uid="{00000000-0005-0000-0000-00003C0A0000}"/>
    <cellStyle name="Percent [2] 11" xfId="1248" xr:uid="{00000000-0005-0000-0000-00003D0A0000}"/>
    <cellStyle name="Percent [2] 11 2" xfId="1249" xr:uid="{00000000-0005-0000-0000-00003E0A0000}"/>
    <cellStyle name="Percent [2] 12" xfId="1250" xr:uid="{00000000-0005-0000-0000-00003F0A0000}"/>
    <cellStyle name="Percent [2] 12 2" xfId="1251" xr:uid="{00000000-0005-0000-0000-0000400A0000}"/>
    <cellStyle name="Percent [2] 13" xfId="1252" xr:uid="{00000000-0005-0000-0000-0000410A0000}"/>
    <cellStyle name="Percent [2] 13 2" xfId="1253" xr:uid="{00000000-0005-0000-0000-0000420A0000}"/>
    <cellStyle name="Percent [2] 14" xfId="1254" xr:uid="{00000000-0005-0000-0000-0000430A0000}"/>
    <cellStyle name="Percent [2] 14 2" xfId="1255" xr:uid="{00000000-0005-0000-0000-0000440A0000}"/>
    <cellStyle name="Percent [2] 15" xfId="1256" xr:uid="{00000000-0005-0000-0000-0000450A0000}"/>
    <cellStyle name="Percent [2] 15 2" xfId="1257" xr:uid="{00000000-0005-0000-0000-0000460A0000}"/>
    <cellStyle name="Percent [2] 16" xfId="1258" xr:uid="{00000000-0005-0000-0000-0000470A0000}"/>
    <cellStyle name="Percent [2] 16 2" xfId="1259" xr:uid="{00000000-0005-0000-0000-0000480A0000}"/>
    <cellStyle name="Percent [2] 17" xfId="1260" xr:uid="{00000000-0005-0000-0000-0000490A0000}"/>
    <cellStyle name="Percent [2] 17 2" xfId="1261" xr:uid="{00000000-0005-0000-0000-00004A0A0000}"/>
    <cellStyle name="Percent [2] 18" xfId="1262" xr:uid="{00000000-0005-0000-0000-00004B0A0000}"/>
    <cellStyle name="Percent [2] 19" xfId="1263" xr:uid="{00000000-0005-0000-0000-00004C0A0000}"/>
    <cellStyle name="Percent [2] 2" xfId="1264" xr:uid="{00000000-0005-0000-0000-00004D0A0000}"/>
    <cellStyle name="Percent [2] 2 2" xfId="1265" xr:uid="{00000000-0005-0000-0000-00004E0A0000}"/>
    <cellStyle name="Percent [2] 2 3" xfId="1266" xr:uid="{00000000-0005-0000-0000-00004F0A0000}"/>
    <cellStyle name="Percent [2] 3" xfId="1267" xr:uid="{00000000-0005-0000-0000-0000500A0000}"/>
    <cellStyle name="Percent [2] 3 2" xfId="1268" xr:uid="{00000000-0005-0000-0000-0000510A0000}"/>
    <cellStyle name="Percent [2] 4" xfId="1269" xr:uid="{00000000-0005-0000-0000-0000520A0000}"/>
    <cellStyle name="Percent [2] 4 2" xfId="1270" xr:uid="{00000000-0005-0000-0000-0000530A0000}"/>
    <cellStyle name="Percent [2] 5" xfId="1271" xr:uid="{00000000-0005-0000-0000-0000540A0000}"/>
    <cellStyle name="Percent [2] 5 2" xfId="1272" xr:uid="{00000000-0005-0000-0000-0000550A0000}"/>
    <cellStyle name="Percent [2] 6" xfId="1273" xr:uid="{00000000-0005-0000-0000-0000560A0000}"/>
    <cellStyle name="Percent [2] 6 2" xfId="1274" xr:uid="{00000000-0005-0000-0000-0000570A0000}"/>
    <cellStyle name="Percent [2] 7" xfId="1275" xr:uid="{00000000-0005-0000-0000-0000580A0000}"/>
    <cellStyle name="Percent [2] 7 2" xfId="1276" xr:uid="{00000000-0005-0000-0000-0000590A0000}"/>
    <cellStyle name="Percent [2] 8" xfId="1277" xr:uid="{00000000-0005-0000-0000-00005A0A0000}"/>
    <cellStyle name="Percent [2] 8 2" xfId="1278" xr:uid="{00000000-0005-0000-0000-00005B0A0000}"/>
    <cellStyle name="Percent [2] 9" xfId="1279" xr:uid="{00000000-0005-0000-0000-00005C0A0000}"/>
    <cellStyle name="Percent [2] 9 2" xfId="1280" xr:uid="{00000000-0005-0000-0000-00005D0A0000}"/>
    <cellStyle name="Procentowy" xfId="3105" builtinId="5"/>
    <cellStyle name="Styl 1" xfId="146" xr:uid="{00000000-0005-0000-0000-00005F0A0000}"/>
    <cellStyle name="Styl 1 2" xfId="1281" xr:uid="{00000000-0005-0000-0000-0000600A0000}"/>
    <cellStyle name="Suma 2" xfId="195" xr:uid="{00000000-0005-0000-0000-0000610A0000}"/>
    <cellStyle name="Suma 2 2" xfId="1282" xr:uid="{00000000-0005-0000-0000-0000620A0000}"/>
    <cellStyle name="Suma 2 2 2" xfId="1464" xr:uid="{00000000-0005-0000-0000-0000630A0000}"/>
    <cellStyle name="Suma 2 2 2 2" xfId="1798" xr:uid="{00000000-0005-0000-0000-0000640A0000}"/>
    <cellStyle name="Suma 2 2 2 2 2" xfId="3063" xr:uid="{00000000-0005-0000-0000-0000650A0000}"/>
    <cellStyle name="Suma 2 2 2 2 3" xfId="2429" xr:uid="{00000000-0005-0000-0000-0000660A0000}"/>
    <cellStyle name="Suma 2 2 2 3" xfId="2730" xr:uid="{00000000-0005-0000-0000-0000670A0000}"/>
    <cellStyle name="Suma 2 2 2 4" xfId="2096" xr:uid="{00000000-0005-0000-0000-0000680A0000}"/>
    <cellStyle name="Suma 2 2 3" xfId="1625" xr:uid="{00000000-0005-0000-0000-0000690A0000}"/>
    <cellStyle name="Suma 2 2 3 2" xfId="2891" xr:uid="{00000000-0005-0000-0000-00006A0A0000}"/>
    <cellStyle name="Suma 2 2 3 3" xfId="2257" xr:uid="{00000000-0005-0000-0000-00006B0A0000}"/>
    <cellStyle name="Suma 2 2 4" xfId="2583" xr:uid="{00000000-0005-0000-0000-00006C0A0000}"/>
    <cellStyle name="Suma 2 2 5" xfId="1949" xr:uid="{00000000-0005-0000-0000-00006D0A0000}"/>
    <cellStyle name="Suma 2 3" xfId="1283" xr:uid="{00000000-0005-0000-0000-00006E0A0000}"/>
    <cellStyle name="Suma 2 3 2" xfId="1465" xr:uid="{00000000-0005-0000-0000-00006F0A0000}"/>
    <cellStyle name="Suma 2 3 2 2" xfId="1799" xr:uid="{00000000-0005-0000-0000-0000700A0000}"/>
    <cellStyle name="Suma 2 3 2 2 2" xfId="3064" xr:uid="{00000000-0005-0000-0000-0000710A0000}"/>
    <cellStyle name="Suma 2 3 2 2 3" xfId="2430" xr:uid="{00000000-0005-0000-0000-0000720A0000}"/>
    <cellStyle name="Suma 2 3 2 3" xfId="2731" xr:uid="{00000000-0005-0000-0000-0000730A0000}"/>
    <cellStyle name="Suma 2 3 2 4" xfId="2097" xr:uid="{00000000-0005-0000-0000-0000740A0000}"/>
    <cellStyle name="Suma 2 3 3" xfId="1626" xr:uid="{00000000-0005-0000-0000-0000750A0000}"/>
    <cellStyle name="Suma 2 3 3 2" xfId="2892" xr:uid="{00000000-0005-0000-0000-0000760A0000}"/>
    <cellStyle name="Suma 2 3 3 3" xfId="2258" xr:uid="{00000000-0005-0000-0000-0000770A0000}"/>
    <cellStyle name="Suma 2 3 4" xfId="2584" xr:uid="{00000000-0005-0000-0000-0000780A0000}"/>
    <cellStyle name="Suma 2 3 5" xfId="1950" xr:uid="{00000000-0005-0000-0000-0000790A0000}"/>
    <cellStyle name="Suma 2 4" xfId="1350" xr:uid="{00000000-0005-0000-0000-00007A0A0000}"/>
    <cellStyle name="Suma 2 4 2" xfId="1684" xr:uid="{00000000-0005-0000-0000-00007B0A0000}"/>
    <cellStyle name="Suma 2 4 2 2" xfId="2949" xr:uid="{00000000-0005-0000-0000-00007C0A0000}"/>
    <cellStyle name="Suma 2 4 2 3" xfId="2315" xr:uid="{00000000-0005-0000-0000-00007D0A0000}"/>
    <cellStyle name="Suma 2 4 3" xfId="2616" xr:uid="{00000000-0005-0000-0000-00007E0A0000}"/>
    <cellStyle name="Suma 2 4 4" xfId="1982" xr:uid="{00000000-0005-0000-0000-00007F0A0000}"/>
    <cellStyle name="Suma 2 5" xfId="1503" xr:uid="{00000000-0005-0000-0000-0000800A0000}"/>
    <cellStyle name="Suma 2 5 2" xfId="2769" xr:uid="{00000000-0005-0000-0000-0000810A0000}"/>
    <cellStyle name="Suma 2 5 3" xfId="2135" xr:uid="{00000000-0005-0000-0000-0000820A0000}"/>
    <cellStyle name="Suma 2 6" xfId="2487" xr:uid="{00000000-0005-0000-0000-0000830A0000}"/>
    <cellStyle name="Suma 2 7" xfId="1855" xr:uid="{00000000-0005-0000-0000-0000840A0000}"/>
    <cellStyle name="Tekst objaśnienia 2" xfId="196" xr:uid="{00000000-0005-0000-0000-0000850A0000}"/>
    <cellStyle name="Tekst ostrzeżenia 2" xfId="197" xr:uid="{00000000-0005-0000-0000-0000860A0000}"/>
    <cellStyle name="Title" xfId="147" xr:uid="{00000000-0005-0000-0000-0000870A0000}"/>
    <cellStyle name="Total" xfId="211" xr:uid="{00000000-0005-0000-0000-0000880A0000}"/>
    <cellStyle name="Total 2" xfId="1284" xr:uid="{00000000-0005-0000-0000-0000890A0000}"/>
    <cellStyle name="Total 2 2" xfId="1466" xr:uid="{00000000-0005-0000-0000-00008A0A0000}"/>
    <cellStyle name="Total 2 2 2" xfId="1800" xr:uid="{00000000-0005-0000-0000-00008B0A0000}"/>
    <cellStyle name="Total 2 2 2 2" xfId="3065" xr:uid="{00000000-0005-0000-0000-00008C0A0000}"/>
    <cellStyle name="Total 2 2 2 3" xfId="2431" xr:uid="{00000000-0005-0000-0000-00008D0A0000}"/>
    <cellStyle name="Total 2 2 3" xfId="2732" xr:uid="{00000000-0005-0000-0000-00008E0A0000}"/>
    <cellStyle name="Total 2 2 4" xfId="2098" xr:uid="{00000000-0005-0000-0000-00008F0A0000}"/>
    <cellStyle name="Total 2 3" xfId="1627" xr:uid="{00000000-0005-0000-0000-0000900A0000}"/>
    <cellStyle name="Total 2 3 2" xfId="2893" xr:uid="{00000000-0005-0000-0000-0000910A0000}"/>
    <cellStyle name="Total 2 3 3" xfId="2259" xr:uid="{00000000-0005-0000-0000-0000920A0000}"/>
    <cellStyle name="Total 2 4" xfId="2585" xr:uid="{00000000-0005-0000-0000-0000930A0000}"/>
    <cellStyle name="Total 2 5" xfId="1951" xr:uid="{00000000-0005-0000-0000-0000940A0000}"/>
    <cellStyle name="Total 3" xfId="1285" xr:uid="{00000000-0005-0000-0000-0000950A0000}"/>
    <cellStyle name="Total 3 2" xfId="1467" xr:uid="{00000000-0005-0000-0000-0000960A0000}"/>
    <cellStyle name="Total 3 2 2" xfId="1801" xr:uid="{00000000-0005-0000-0000-0000970A0000}"/>
    <cellStyle name="Total 3 2 2 2" xfId="3066" xr:uid="{00000000-0005-0000-0000-0000980A0000}"/>
    <cellStyle name="Total 3 2 2 3" xfId="2432" xr:uid="{00000000-0005-0000-0000-0000990A0000}"/>
    <cellStyle name="Total 3 2 3" xfId="2733" xr:uid="{00000000-0005-0000-0000-00009A0A0000}"/>
    <cellStyle name="Total 3 2 4" xfId="2099" xr:uid="{00000000-0005-0000-0000-00009B0A0000}"/>
    <cellStyle name="Total 3 3" xfId="1628" xr:uid="{00000000-0005-0000-0000-00009C0A0000}"/>
    <cellStyle name="Total 3 3 2" xfId="2894" xr:uid="{00000000-0005-0000-0000-00009D0A0000}"/>
    <cellStyle name="Total 3 3 3" xfId="2260" xr:uid="{00000000-0005-0000-0000-00009E0A0000}"/>
    <cellStyle name="Total 3 4" xfId="2586" xr:uid="{00000000-0005-0000-0000-00009F0A0000}"/>
    <cellStyle name="Total 3 5" xfId="1952" xr:uid="{00000000-0005-0000-0000-0000A00A0000}"/>
    <cellStyle name="Total 4" xfId="1359" xr:uid="{00000000-0005-0000-0000-0000A10A0000}"/>
    <cellStyle name="Total 4 2" xfId="1693" xr:uid="{00000000-0005-0000-0000-0000A20A0000}"/>
    <cellStyle name="Total 4 2 2" xfId="2958" xr:uid="{00000000-0005-0000-0000-0000A30A0000}"/>
    <cellStyle name="Total 4 2 3" xfId="2324" xr:uid="{00000000-0005-0000-0000-0000A40A0000}"/>
    <cellStyle name="Total 4 3" xfId="2625" xr:uid="{00000000-0005-0000-0000-0000A50A0000}"/>
    <cellStyle name="Total 4 4" xfId="1991" xr:uid="{00000000-0005-0000-0000-0000A60A0000}"/>
    <cellStyle name="Total 5" xfId="1515" xr:uid="{00000000-0005-0000-0000-0000A70A0000}"/>
    <cellStyle name="Total 5 2" xfId="2781" xr:uid="{00000000-0005-0000-0000-0000A80A0000}"/>
    <cellStyle name="Total 5 3" xfId="2147" xr:uid="{00000000-0005-0000-0000-0000A90A0000}"/>
    <cellStyle name="Total 6" xfId="2494" xr:uid="{00000000-0005-0000-0000-0000AA0A0000}"/>
    <cellStyle name="Total 7" xfId="1862" xr:uid="{00000000-0005-0000-0000-0000AB0A0000}"/>
    <cellStyle name="Tytuł 2" xfId="198" xr:uid="{00000000-0005-0000-0000-0000AC0A0000}"/>
    <cellStyle name="Tytuł 2 2" xfId="1286" xr:uid="{00000000-0005-0000-0000-0000AD0A0000}"/>
    <cellStyle name="tytuł1" xfId="1287" xr:uid="{00000000-0005-0000-0000-0000AE0A0000}"/>
    <cellStyle name="Uwaga 2" xfId="199" xr:uid="{00000000-0005-0000-0000-0000AF0A0000}"/>
    <cellStyle name="Uwaga 2 10" xfId="1288" xr:uid="{00000000-0005-0000-0000-0000B00A0000}"/>
    <cellStyle name="Uwaga 2 10 2" xfId="1468" xr:uid="{00000000-0005-0000-0000-0000B10A0000}"/>
    <cellStyle name="Uwaga 2 10 2 2" xfId="1802" xr:uid="{00000000-0005-0000-0000-0000B20A0000}"/>
    <cellStyle name="Uwaga 2 10 2 2 2" xfId="3067" xr:uid="{00000000-0005-0000-0000-0000B30A0000}"/>
    <cellStyle name="Uwaga 2 10 2 2 3" xfId="2433" xr:uid="{00000000-0005-0000-0000-0000B40A0000}"/>
    <cellStyle name="Uwaga 2 10 2 3" xfId="2734" xr:uid="{00000000-0005-0000-0000-0000B50A0000}"/>
    <cellStyle name="Uwaga 2 10 2 4" xfId="2100" xr:uid="{00000000-0005-0000-0000-0000B60A0000}"/>
    <cellStyle name="Uwaga 2 10 3" xfId="1629" xr:uid="{00000000-0005-0000-0000-0000B70A0000}"/>
    <cellStyle name="Uwaga 2 10 3 2" xfId="2895" xr:uid="{00000000-0005-0000-0000-0000B80A0000}"/>
    <cellStyle name="Uwaga 2 10 3 3" xfId="2261" xr:uid="{00000000-0005-0000-0000-0000B90A0000}"/>
    <cellStyle name="Uwaga 2 10 4" xfId="2587" xr:uid="{00000000-0005-0000-0000-0000BA0A0000}"/>
    <cellStyle name="Uwaga 2 10 5" xfId="1953" xr:uid="{00000000-0005-0000-0000-0000BB0A0000}"/>
    <cellStyle name="Uwaga 2 11" xfId="1289" xr:uid="{00000000-0005-0000-0000-0000BC0A0000}"/>
    <cellStyle name="Uwaga 2 11 2" xfId="1469" xr:uid="{00000000-0005-0000-0000-0000BD0A0000}"/>
    <cellStyle name="Uwaga 2 11 2 2" xfId="1803" xr:uid="{00000000-0005-0000-0000-0000BE0A0000}"/>
    <cellStyle name="Uwaga 2 11 2 2 2" xfId="3068" xr:uid="{00000000-0005-0000-0000-0000BF0A0000}"/>
    <cellStyle name="Uwaga 2 11 2 2 3" xfId="2434" xr:uid="{00000000-0005-0000-0000-0000C00A0000}"/>
    <cellStyle name="Uwaga 2 11 2 3" xfId="2735" xr:uid="{00000000-0005-0000-0000-0000C10A0000}"/>
    <cellStyle name="Uwaga 2 11 2 4" xfId="2101" xr:uid="{00000000-0005-0000-0000-0000C20A0000}"/>
    <cellStyle name="Uwaga 2 11 3" xfId="1630" xr:uid="{00000000-0005-0000-0000-0000C30A0000}"/>
    <cellStyle name="Uwaga 2 11 3 2" xfId="2896" xr:uid="{00000000-0005-0000-0000-0000C40A0000}"/>
    <cellStyle name="Uwaga 2 11 3 3" xfId="2262" xr:uid="{00000000-0005-0000-0000-0000C50A0000}"/>
    <cellStyle name="Uwaga 2 11 4" xfId="2588" xr:uid="{00000000-0005-0000-0000-0000C60A0000}"/>
    <cellStyle name="Uwaga 2 11 5" xfId="1954" xr:uid="{00000000-0005-0000-0000-0000C70A0000}"/>
    <cellStyle name="Uwaga 2 12" xfId="1290" xr:uid="{00000000-0005-0000-0000-0000C80A0000}"/>
    <cellStyle name="Uwaga 2 12 2" xfId="1470" xr:uid="{00000000-0005-0000-0000-0000C90A0000}"/>
    <cellStyle name="Uwaga 2 12 2 2" xfId="1804" xr:uid="{00000000-0005-0000-0000-0000CA0A0000}"/>
    <cellStyle name="Uwaga 2 12 2 2 2" xfId="3069" xr:uid="{00000000-0005-0000-0000-0000CB0A0000}"/>
    <cellStyle name="Uwaga 2 12 2 2 3" xfId="2435" xr:uid="{00000000-0005-0000-0000-0000CC0A0000}"/>
    <cellStyle name="Uwaga 2 12 2 3" xfId="2736" xr:uid="{00000000-0005-0000-0000-0000CD0A0000}"/>
    <cellStyle name="Uwaga 2 12 2 4" xfId="2102" xr:uid="{00000000-0005-0000-0000-0000CE0A0000}"/>
    <cellStyle name="Uwaga 2 12 3" xfId="1631" xr:uid="{00000000-0005-0000-0000-0000CF0A0000}"/>
    <cellStyle name="Uwaga 2 12 3 2" xfId="2897" xr:uid="{00000000-0005-0000-0000-0000D00A0000}"/>
    <cellStyle name="Uwaga 2 12 3 3" xfId="2263" xr:uid="{00000000-0005-0000-0000-0000D10A0000}"/>
    <cellStyle name="Uwaga 2 12 4" xfId="2589" xr:uid="{00000000-0005-0000-0000-0000D20A0000}"/>
    <cellStyle name="Uwaga 2 12 5" xfId="1955" xr:uid="{00000000-0005-0000-0000-0000D30A0000}"/>
    <cellStyle name="Uwaga 2 13" xfId="1291" xr:uid="{00000000-0005-0000-0000-0000D40A0000}"/>
    <cellStyle name="Uwaga 2 13 2" xfId="1471" xr:uid="{00000000-0005-0000-0000-0000D50A0000}"/>
    <cellStyle name="Uwaga 2 13 2 2" xfId="1805" xr:uid="{00000000-0005-0000-0000-0000D60A0000}"/>
    <cellStyle name="Uwaga 2 13 2 2 2" xfId="3070" xr:uid="{00000000-0005-0000-0000-0000D70A0000}"/>
    <cellStyle name="Uwaga 2 13 2 2 3" xfId="2436" xr:uid="{00000000-0005-0000-0000-0000D80A0000}"/>
    <cellStyle name="Uwaga 2 13 2 3" xfId="2737" xr:uid="{00000000-0005-0000-0000-0000D90A0000}"/>
    <cellStyle name="Uwaga 2 13 2 4" xfId="2103" xr:uid="{00000000-0005-0000-0000-0000DA0A0000}"/>
    <cellStyle name="Uwaga 2 13 3" xfId="1632" xr:uid="{00000000-0005-0000-0000-0000DB0A0000}"/>
    <cellStyle name="Uwaga 2 13 3 2" xfId="2898" xr:uid="{00000000-0005-0000-0000-0000DC0A0000}"/>
    <cellStyle name="Uwaga 2 13 3 3" xfId="2264" xr:uid="{00000000-0005-0000-0000-0000DD0A0000}"/>
    <cellStyle name="Uwaga 2 13 4" xfId="2590" xr:uid="{00000000-0005-0000-0000-0000DE0A0000}"/>
    <cellStyle name="Uwaga 2 13 5" xfId="1956" xr:uid="{00000000-0005-0000-0000-0000DF0A0000}"/>
    <cellStyle name="Uwaga 2 14" xfId="1292" xr:uid="{00000000-0005-0000-0000-0000E00A0000}"/>
    <cellStyle name="Uwaga 2 14 2" xfId="1472" xr:uid="{00000000-0005-0000-0000-0000E10A0000}"/>
    <cellStyle name="Uwaga 2 14 2 2" xfId="1806" xr:uid="{00000000-0005-0000-0000-0000E20A0000}"/>
    <cellStyle name="Uwaga 2 14 2 2 2" xfId="3071" xr:uid="{00000000-0005-0000-0000-0000E30A0000}"/>
    <cellStyle name="Uwaga 2 14 2 2 3" xfId="2437" xr:uid="{00000000-0005-0000-0000-0000E40A0000}"/>
    <cellStyle name="Uwaga 2 14 2 3" xfId="2738" xr:uid="{00000000-0005-0000-0000-0000E50A0000}"/>
    <cellStyle name="Uwaga 2 14 2 4" xfId="2104" xr:uid="{00000000-0005-0000-0000-0000E60A0000}"/>
    <cellStyle name="Uwaga 2 14 3" xfId="1633" xr:uid="{00000000-0005-0000-0000-0000E70A0000}"/>
    <cellStyle name="Uwaga 2 14 3 2" xfId="2899" xr:uid="{00000000-0005-0000-0000-0000E80A0000}"/>
    <cellStyle name="Uwaga 2 14 3 3" xfId="2265" xr:uid="{00000000-0005-0000-0000-0000E90A0000}"/>
    <cellStyle name="Uwaga 2 14 4" xfId="2591" xr:uid="{00000000-0005-0000-0000-0000EA0A0000}"/>
    <cellStyle name="Uwaga 2 14 5" xfId="1957" xr:uid="{00000000-0005-0000-0000-0000EB0A0000}"/>
    <cellStyle name="Uwaga 2 15" xfId="1293" xr:uid="{00000000-0005-0000-0000-0000EC0A0000}"/>
    <cellStyle name="Uwaga 2 15 2" xfId="1473" xr:uid="{00000000-0005-0000-0000-0000ED0A0000}"/>
    <cellStyle name="Uwaga 2 15 2 2" xfId="1807" xr:uid="{00000000-0005-0000-0000-0000EE0A0000}"/>
    <cellStyle name="Uwaga 2 15 2 2 2" xfId="3072" xr:uid="{00000000-0005-0000-0000-0000EF0A0000}"/>
    <cellStyle name="Uwaga 2 15 2 2 3" xfId="2438" xr:uid="{00000000-0005-0000-0000-0000F00A0000}"/>
    <cellStyle name="Uwaga 2 15 2 3" xfId="2739" xr:uid="{00000000-0005-0000-0000-0000F10A0000}"/>
    <cellStyle name="Uwaga 2 15 2 4" xfId="2105" xr:uid="{00000000-0005-0000-0000-0000F20A0000}"/>
    <cellStyle name="Uwaga 2 15 3" xfId="1634" xr:uid="{00000000-0005-0000-0000-0000F30A0000}"/>
    <cellStyle name="Uwaga 2 15 3 2" xfId="2900" xr:uid="{00000000-0005-0000-0000-0000F40A0000}"/>
    <cellStyle name="Uwaga 2 15 3 3" xfId="2266" xr:uid="{00000000-0005-0000-0000-0000F50A0000}"/>
    <cellStyle name="Uwaga 2 15 4" xfId="2592" xr:uid="{00000000-0005-0000-0000-0000F60A0000}"/>
    <cellStyle name="Uwaga 2 15 5" xfId="1958" xr:uid="{00000000-0005-0000-0000-0000F70A0000}"/>
    <cellStyle name="Uwaga 2 16" xfId="1294" xr:uid="{00000000-0005-0000-0000-0000F80A0000}"/>
    <cellStyle name="Uwaga 2 16 2" xfId="1474" xr:uid="{00000000-0005-0000-0000-0000F90A0000}"/>
    <cellStyle name="Uwaga 2 16 2 2" xfId="1808" xr:uid="{00000000-0005-0000-0000-0000FA0A0000}"/>
    <cellStyle name="Uwaga 2 16 2 2 2" xfId="3073" xr:uid="{00000000-0005-0000-0000-0000FB0A0000}"/>
    <cellStyle name="Uwaga 2 16 2 2 3" xfId="2439" xr:uid="{00000000-0005-0000-0000-0000FC0A0000}"/>
    <cellStyle name="Uwaga 2 16 2 3" xfId="2740" xr:uid="{00000000-0005-0000-0000-0000FD0A0000}"/>
    <cellStyle name="Uwaga 2 16 2 4" xfId="2106" xr:uid="{00000000-0005-0000-0000-0000FE0A0000}"/>
    <cellStyle name="Uwaga 2 16 3" xfId="1635" xr:uid="{00000000-0005-0000-0000-0000FF0A0000}"/>
    <cellStyle name="Uwaga 2 16 3 2" xfId="2901" xr:uid="{00000000-0005-0000-0000-0000000B0000}"/>
    <cellStyle name="Uwaga 2 16 3 3" xfId="2267" xr:uid="{00000000-0005-0000-0000-0000010B0000}"/>
    <cellStyle name="Uwaga 2 16 4" xfId="2593" xr:uid="{00000000-0005-0000-0000-0000020B0000}"/>
    <cellStyle name="Uwaga 2 16 5" xfId="1959" xr:uid="{00000000-0005-0000-0000-0000030B0000}"/>
    <cellStyle name="Uwaga 2 17" xfId="1295" xr:uid="{00000000-0005-0000-0000-0000040B0000}"/>
    <cellStyle name="Uwaga 2 17 2" xfId="1475" xr:uid="{00000000-0005-0000-0000-0000050B0000}"/>
    <cellStyle name="Uwaga 2 17 2 2" xfId="1809" xr:uid="{00000000-0005-0000-0000-0000060B0000}"/>
    <cellStyle name="Uwaga 2 17 2 2 2" xfId="3074" xr:uid="{00000000-0005-0000-0000-0000070B0000}"/>
    <cellStyle name="Uwaga 2 17 2 2 3" xfId="2440" xr:uid="{00000000-0005-0000-0000-0000080B0000}"/>
    <cellStyle name="Uwaga 2 17 2 3" xfId="2741" xr:uid="{00000000-0005-0000-0000-0000090B0000}"/>
    <cellStyle name="Uwaga 2 17 2 4" xfId="2107" xr:uid="{00000000-0005-0000-0000-00000A0B0000}"/>
    <cellStyle name="Uwaga 2 17 3" xfId="1636" xr:uid="{00000000-0005-0000-0000-00000B0B0000}"/>
    <cellStyle name="Uwaga 2 17 3 2" xfId="2902" xr:uid="{00000000-0005-0000-0000-00000C0B0000}"/>
    <cellStyle name="Uwaga 2 17 3 3" xfId="2268" xr:uid="{00000000-0005-0000-0000-00000D0B0000}"/>
    <cellStyle name="Uwaga 2 17 4" xfId="2594" xr:uid="{00000000-0005-0000-0000-00000E0B0000}"/>
    <cellStyle name="Uwaga 2 17 5" xfId="1960" xr:uid="{00000000-0005-0000-0000-00000F0B0000}"/>
    <cellStyle name="Uwaga 2 18" xfId="1296" xr:uid="{00000000-0005-0000-0000-0000100B0000}"/>
    <cellStyle name="Uwaga 2 18 2" xfId="1476" xr:uid="{00000000-0005-0000-0000-0000110B0000}"/>
    <cellStyle name="Uwaga 2 18 2 2" xfId="1810" xr:uid="{00000000-0005-0000-0000-0000120B0000}"/>
    <cellStyle name="Uwaga 2 18 2 2 2" xfId="3075" xr:uid="{00000000-0005-0000-0000-0000130B0000}"/>
    <cellStyle name="Uwaga 2 18 2 2 3" xfId="2441" xr:uid="{00000000-0005-0000-0000-0000140B0000}"/>
    <cellStyle name="Uwaga 2 18 2 3" xfId="2742" xr:uid="{00000000-0005-0000-0000-0000150B0000}"/>
    <cellStyle name="Uwaga 2 18 2 4" xfId="2108" xr:uid="{00000000-0005-0000-0000-0000160B0000}"/>
    <cellStyle name="Uwaga 2 18 3" xfId="1637" xr:uid="{00000000-0005-0000-0000-0000170B0000}"/>
    <cellStyle name="Uwaga 2 18 3 2" xfId="2903" xr:uid="{00000000-0005-0000-0000-0000180B0000}"/>
    <cellStyle name="Uwaga 2 18 3 3" xfId="2269" xr:uid="{00000000-0005-0000-0000-0000190B0000}"/>
    <cellStyle name="Uwaga 2 18 4" xfId="2595" xr:uid="{00000000-0005-0000-0000-00001A0B0000}"/>
    <cellStyle name="Uwaga 2 18 5" xfId="1961" xr:uid="{00000000-0005-0000-0000-00001B0B0000}"/>
    <cellStyle name="Uwaga 2 19" xfId="1297" xr:uid="{00000000-0005-0000-0000-00001C0B0000}"/>
    <cellStyle name="Uwaga 2 19 2" xfId="1477" xr:uid="{00000000-0005-0000-0000-00001D0B0000}"/>
    <cellStyle name="Uwaga 2 19 2 2" xfId="1811" xr:uid="{00000000-0005-0000-0000-00001E0B0000}"/>
    <cellStyle name="Uwaga 2 19 2 2 2" xfId="3076" xr:uid="{00000000-0005-0000-0000-00001F0B0000}"/>
    <cellStyle name="Uwaga 2 19 2 2 3" xfId="2442" xr:uid="{00000000-0005-0000-0000-0000200B0000}"/>
    <cellStyle name="Uwaga 2 19 2 3" xfId="2743" xr:uid="{00000000-0005-0000-0000-0000210B0000}"/>
    <cellStyle name="Uwaga 2 19 2 4" xfId="2109" xr:uid="{00000000-0005-0000-0000-0000220B0000}"/>
    <cellStyle name="Uwaga 2 19 3" xfId="1638" xr:uid="{00000000-0005-0000-0000-0000230B0000}"/>
    <cellStyle name="Uwaga 2 19 3 2" xfId="2904" xr:uid="{00000000-0005-0000-0000-0000240B0000}"/>
    <cellStyle name="Uwaga 2 19 3 3" xfId="2270" xr:uid="{00000000-0005-0000-0000-0000250B0000}"/>
    <cellStyle name="Uwaga 2 19 4" xfId="2596" xr:uid="{00000000-0005-0000-0000-0000260B0000}"/>
    <cellStyle name="Uwaga 2 19 5" xfId="1962" xr:uid="{00000000-0005-0000-0000-0000270B0000}"/>
    <cellStyle name="Uwaga 2 2" xfId="1298" xr:uid="{00000000-0005-0000-0000-0000280B0000}"/>
    <cellStyle name="Uwaga 2 2 2" xfId="1478" xr:uid="{00000000-0005-0000-0000-0000290B0000}"/>
    <cellStyle name="Uwaga 2 2 2 2" xfId="1812" xr:uid="{00000000-0005-0000-0000-00002A0B0000}"/>
    <cellStyle name="Uwaga 2 2 2 2 2" xfId="3077" xr:uid="{00000000-0005-0000-0000-00002B0B0000}"/>
    <cellStyle name="Uwaga 2 2 2 2 3" xfId="2443" xr:uid="{00000000-0005-0000-0000-00002C0B0000}"/>
    <cellStyle name="Uwaga 2 2 2 3" xfId="2744" xr:uid="{00000000-0005-0000-0000-00002D0B0000}"/>
    <cellStyle name="Uwaga 2 2 2 4" xfId="2110" xr:uid="{00000000-0005-0000-0000-00002E0B0000}"/>
    <cellStyle name="Uwaga 2 2 3" xfId="1639" xr:uid="{00000000-0005-0000-0000-00002F0B0000}"/>
    <cellStyle name="Uwaga 2 2 3 2" xfId="2905" xr:uid="{00000000-0005-0000-0000-0000300B0000}"/>
    <cellStyle name="Uwaga 2 2 3 3" xfId="2271" xr:uid="{00000000-0005-0000-0000-0000310B0000}"/>
    <cellStyle name="Uwaga 2 2 4" xfId="2597" xr:uid="{00000000-0005-0000-0000-0000320B0000}"/>
    <cellStyle name="Uwaga 2 2 5" xfId="1963" xr:uid="{00000000-0005-0000-0000-0000330B0000}"/>
    <cellStyle name="Uwaga 2 20" xfId="1299" xr:uid="{00000000-0005-0000-0000-0000340B0000}"/>
    <cellStyle name="Uwaga 2 20 2" xfId="1479" xr:uid="{00000000-0005-0000-0000-0000350B0000}"/>
    <cellStyle name="Uwaga 2 20 2 2" xfId="1813" xr:uid="{00000000-0005-0000-0000-0000360B0000}"/>
    <cellStyle name="Uwaga 2 20 2 2 2" xfId="3078" xr:uid="{00000000-0005-0000-0000-0000370B0000}"/>
    <cellStyle name="Uwaga 2 20 2 2 3" xfId="2444" xr:uid="{00000000-0005-0000-0000-0000380B0000}"/>
    <cellStyle name="Uwaga 2 20 2 3" xfId="2745" xr:uid="{00000000-0005-0000-0000-0000390B0000}"/>
    <cellStyle name="Uwaga 2 20 2 4" xfId="2111" xr:uid="{00000000-0005-0000-0000-00003A0B0000}"/>
    <cellStyle name="Uwaga 2 20 3" xfId="1640" xr:uid="{00000000-0005-0000-0000-00003B0B0000}"/>
    <cellStyle name="Uwaga 2 20 3 2" xfId="2906" xr:uid="{00000000-0005-0000-0000-00003C0B0000}"/>
    <cellStyle name="Uwaga 2 20 3 3" xfId="2272" xr:uid="{00000000-0005-0000-0000-00003D0B0000}"/>
    <cellStyle name="Uwaga 2 20 4" xfId="2598" xr:uid="{00000000-0005-0000-0000-00003E0B0000}"/>
    <cellStyle name="Uwaga 2 20 5" xfId="1964" xr:uid="{00000000-0005-0000-0000-00003F0B0000}"/>
    <cellStyle name="Uwaga 2 21" xfId="1300" xr:uid="{00000000-0005-0000-0000-0000400B0000}"/>
    <cellStyle name="Uwaga 2 21 2" xfId="1480" xr:uid="{00000000-0005-0000-0000-0000410B0000}"/>
    <cellStyle name="Uwaga 2 21 2 2" xfId="1814" xr:uid="{00000000-0005-0000-0000-0000420B0000}"/>
    <cellStyle name="Uwaga 2 21 2 2 2" xfId="3079" xr:uid="{00000000-0005-0000-0000-0000430B0000}"/>
    <cellStyle name="Uwaga 2 21 2 2 3" xfId="2445" xr:uid="{00000000-0005-0000-0000-0000440B0000}"/>
    <cellStyle name="Uwaga 2 21 2 3" xfId="2746" xr:uid="{00000000-0005-0000-0000-0000450B0000}"/>
    <cellStyle name="Uwaga 2 21 2 4" xfId="2112" xr:uid="{00000000-0005-0000-0000-0000460B0000}"/>
    <cellStyle name="Uwaga 2 21 3" xfId="1641" xr:uid="{00000000-0005-0000-0000-0000470B0000}"/>
    <cellStyle name="Uwaga 2 21 3 2" xfId="2907" xr:uid="{00000000-0005-0000-0000-0000480B0000}"/>
    <cellStyle name="Uwaga 2 21 3 3" xfId="2273" xr:uid="{00000000-0005-0000-0000-0000490B0000}"/>
    <cellStyle name="Uwaga 2 21 4" xfId="2599" xr:uid="{00000000-0005-0000-0000-00004A0B0000}"/>
    <cellStyle name="Uwaga 2 21 5" xfId="1965" xr:uid="{00000000-0005-0000-0000-00004B0B0000}"/>
    <cellStyle name="Uwaga 2 22" xfId="1301" xr:uid="{00000000-0005-0000-0000-00004C0B0000}"/>
    <cellStyle name="Uwaga 2 22 2" xfId="1481" xr:uid="{00000000-0005-0000-0000-00004D0B0000}"/>
    <cellStyle name="Uwaga 2 22 2 2" xfId="1815" xr:uid="{00000000-0005-0000-0000-00004E0B0000}"/>
    <cellStyle name="Uwaga 2 22 2 2 2" xfId="3080" xr:uid="{00000000-0005-0000-0000-00004F0B0000}"/>
    <cellStyle name="Uwaga 2 22 2 2 3" xfId="2446" xr:uid="{00000000-0005-0000-0000-0000500B0000}"/>
    <cellStyle name="Uwaga 2 22 2 3" xfId="2747" xr:uid="{00000000-0005-0000-0000-0000510B0000}"/>
    <cellStyle name="Uwaga 2 22 2 4" xfId="2113" xr:uid="{00000000-0005-0000-0000-0000520B0000}"/>
    <cellStyle name="Uwaga 2 22 3" xfId="1642" xr:uid="{00000000-0005-0000-0000-0000530B0000}"/>
    <cellStyle name="Uwaga 2 22 3 2" xfId="2908" xr:uid="{00000000-0005-0000-0000-0000540B0000}"/>
    <cellStyle name="Uwaga 2 22 3 3" xfId="2274" xr:uid="{00000000-0005-0000-0000-0000550B0000}"/>
    <cellStyle name="Uwaga 2 22 4" xfId="2600" xr:uid="{00000000-0005-0000-0000-0000560B0000}"/>
    <cellStyle name="Uwaga 2 22 5" xfId="1966" xr:uid="{00000000-0005-0000-0000-0000570B0000}"/>
    <cellStyle name="Uwaga 2 23" xfId="1302" xr:uid="{00000000-0005-0000-0000-0000580B0000}"/>
    <cellStyle name="Uwaga 2 23 2" xfId="1482" xr:uid="{00000000-0005-0000-0000-0000590B0000}"/>
    <cellStyle name="Uwaga 2 23 2 2" xfId="1816" xr:uid="{00000000-0005-0000-0000-00005A0B0000}"/>
    <cellStyle name="Uwaga 2 23 2 2 2" xfId="3081" xr:uid="{00000000-0005-0000-0000-00005B0B0000}"/>
    <cellStyle name="Uwaga 2 23 2 2 3" xfId="2447" xr:uid="{00000000-0005-0000-0000-00005C0B0000}"/>
    <cellStyle name="Uwaga 2 23 2 3" xfId="2748" xr:uid="{00000000-0005-0000-0000-00005D0B0000}"/>
    <cellStyle name="Uwaga 2 23 2 4" xfId="2114" xr:uid="{00000000-0005-0000-0000-00005E0B0000}"/>
    <cellStyle name="Uwaga 2 23 3" xfId="1643" xr:uid="{00000000-0005-0000-0000-00005F0B0000}"/>
    <cellStyle name="Uwaga 2 23 3 2" xfId="2909" xr:uid="{00000000-0005-0000-0000-0000600B0000}"/>
    <cellStyle name="Uwaga 2 23 3 3" xfId="2275" xr:uid="{00000000-0005-0000-0000-0000610B0000}"/>
    <cellStyle name="Uwaga 2 23 4" xfId="2601" xr:uid="{00000000-0005-0000-0000-0000620B0000}"/>
    <cellStyle name="Uwaga 2 23 5" xfId="1967" xr:uid="{00000000-0005-0000-0000-0000630B0000}"/>
    <cellStyle name="Uwaga 2 24" xfId="1303" xr:uid="{00000000-0005-0000-0000-0000640B0000}"/>
    <cellStyle name="Uwaga 2 24 2" xfId="1483" xr:uid="{00000000-0005-0000-0000-0000650B0000}"/>
    <cellStyle name="Uwaga 2 24 2 2" xfId="1817" xr:uid="{00000000-0005-0000-0000-0000660B0000}"/>
    <cellStyle name="Uwaga 2 24 2 2 2" xfId="3082" xr:uid="{00000000-0005-0000-0000-0000670B0000}"/>
    <cellStyle name="Uwaga 2 24 2 2 3" xfId="2448" xr:uid="{00000000-0005-0000-0000-0000680B0000}"/>
    <cellStyle name="Uwaga 2 24 2 3" xfId="2749" xr:uid="{00000000-0005-0000-0000-0000690B0000}"/>
    <cellStyle name="Uwaga 2 24 2 4" xfId="2115" xr:uid="{00000000-0005-0000-0000-00006A0B0000}"/>
    <cellStyle name="Uwaga 2 24 3" xfId="1644" xr:uid="{00000000-0005-0000-0000-00006B0B0000}"/>
    <cellStyle name="Uwaga 2 24 3 2" xfId="2910" xr:uid="{00000000-0005-0000-0000-00006C0B0000}"/>
    <cellStyle name="Uwaga 2 24 3 3" xfId="2276" xr:uid="{00000000-0005-0000-0000-00006D0B0000}"/>
    <cellStyle name="Uwaga 2 24 4" xfId="2602" xr:uid="{00000000-0005-0000-0000-00006E0B0000}"/>
    <cellStyle name="Uwaga 2 24 5" xfId="1968" xr:uid="{00000000-0005-0000-0000-00006F0B0000}"/>
    <cellStyle name="Uwaga 2 25" xfId="1304" xr:uid="{00000000-0005-0000-0000-0000700B0000}"/>
    <cellStyle name="Uwaga 2 25 2" xfId="1484" xr:uid="{00000000-0005-0000-0000-0000710B0000}"/>
    <cellStyle name="Uwaga 2 25 2 2" xfId="1818" xr:uid="{00000000-0005-0000-0000-0000720B0000}"/>
    <cellStyle name="Uwaga 2 25 2 2 2" xfId="3083" xr:uid="{00000000-0005-0000-0000-0000730B0000}"/>
    <cellStyle name="Uwaga 2 25 2 2 3" xfId="2449" xr:uid="{00000000-0005-0000-0000-0000740B0000}"/>
    <cellStyle name="Uwaga 2 25 2 3" xfId="2750" xr:uid="{00000000-0005-0000-0000-0000750B0000}"/>
    <cellStyle name="Uwaga 2 25 2 4" xfId="2116" xr:uid="{00000000-0005-0000-0000-0000760B0000}"/>
    <cellStyle name="Uwaga 2 25 3" xfId="1645" xr:uid="{00000000-0005-0000-0000-0000770B0000}"/>
    <cellStyle name="Uwaga 2 25 3 2" xfId="2911" xr:uid="{00000000-0005-0000-0000-0000780B0000}"/>
    <cellStyle name="Uwaga 2 25 3 3" xfId="2277" xr:uid="{00000000-0005-0000-0000-0000790B0000}"/>
    <cellStyle name="Uwaga 2 25 4" xfId="2603" xr:uid="{00000000-0005-0000-0000-00007A0B0000}"/>
    <cellStyle name="Uwaga 2 25 5" xfId="1969" xr:uid="{00000000-0005-0000-0000-00007B0B0000}"/>
    <cellStyle name="Uwaga 2 26" xfId="1305" xr:uid="{00000000-0005-0000-0000-00007C0B0000}"/>
    <cellStyle name="Uwaga 2 26 2" xfId="1485" xr:uid="{00000000-0005-0000-0000-00007D0B0000}"/>
    <cellStyle name="Uwaga 2 26 2 2" xfId="1819" xr:uid="{00000000-0005-0000-0000-00007E0B0000}"/>
    <cellStyle name="Uwaga 2 26 2 2 2" xfId="3084" xr:uid="{00000000-0005-0000-0000-00007F0B0000}"/>
    <cellStyle name="Uwaga 2 26 2 2 3" xfId="2450" xr:uid="{00000000-0005-0000-0000-0000800B0000}"/>
    <cellStyle name="Uwaga 2 26 2 3" xfId="2751" xr:uid="{00000000-0005-0000-0000-0000810B0000}"/>
    <cellStyle name="Uwaga 2 26 2 4" xfId="2117" xr:uid="{00000000-0005-0000-0000-0000820B0000}"/>
    <cellStyle name="Uwaga 2 26 3" xfId="1646" xr:uid="{00000000-0005-0000-0000-0000830B0000}"/>
    <cellStyle name="Uwaga 2 26 3 2" xfId="2912" xr:uid="{00000000-0005-0000-0000-0000840B0000}"/>
    <cellStyle name="Uwaga 2 26 3 3" xfId="2278" xr:uid="{00000000-0005-0000-0000-0000850B0000}"/>
    <cellStyle name="Uwaga 2 26 4" xfId="2604" xr:uid="{00000000-0005-0000-0000-0000860B0000}"/>
    <cellStyle name="Uwaga 2 26 5" xfId="1970" xr:uid="{00000000-0005-0000-0000-0000870B0000}"/>
    <cellStyle name="Uwaga 2 27" xfId="1351" xr:uid="{00000000-0005-0000-0000-0000880B0000}"/>
    <cellStyle name="Uwaga 2 27 2" xfId="1685" xr:uid="{00000000-0005-0000-0000-0000890B0000}"/>
    <cellStyle name="Uwaga 2 27 2 2" xfId="2950" xr:uid="{00000000-0005-0000-0000-00008A0B0000}"/>
    <cellStyle name="Uwaga 2 27 2 3" xfId="2316" xr:uid="{00000000-0005-0000-0000-00008B0B0000}"/>
    <cellStyle name="Uwaga 2 27 3" xfId="2617" xr:uid="{00000000-0005-0000-0000-00008C0B0000}"/>
    <cellStyle name="Uwaga 2 27 4" xfId="1983" xr:uid="{00000000-0005-0000-0000-00008D0B0000}"/>
    <cellStyle name="Uwaga 2 28" xfId="1504" xr:uid="{00000000-0005-0000-0000-00008E0B0000}"/>
    <cellStyle name="Uwaga 2 28 2" xfId="2770" xr:uid="{00000000-0005-0000-0000-00008F0B0000}"/>
    <cellStyle name="Uwaga 2 28 3" xfId="2136" xr:uid="{00000000-0005-0000-0000-0000900B0000}"/>
    <cellStyle name="Uwaga 2 29" xfId="2488" xr:uid="{00000000-0005-0000-0000-0000910B0000}"/>
    <cellStyle name="Uwaga 2 3" xfId="1306" xr:uid="{00000000-0005-0000-0000-0000920B0000}"/>
    <cellStyle name="Uwaga 2 3 2" xfId="1486" xr:uid="{00000000-0005-0000-0000-0000930B0000}"/>
    <cellStyle name="Uwaga 2 3 2 2" xfId="1820" xr:uid="{00000000-0005-0000-0000-0000940B0000}"/>
    <cellStyle name="Uwaga 2 3 2 2 2" xfId="3085" xr:uid="{00000000-0005-0000-0000-0000950B0000}"/>
    <cellStyle name="Uwaga 2 3 2 2 3" xfId="2451" xr:uid="{00000000-0005-0000-0000-0000960B0000}"/>
    <cellStyle name="Uwaga 2 3 2 3" xfId="2752" xr:uid="{00000000-0005-0000-0000-0000970B0000}"/>
    <cellStyle name="Uwaga 2 3 2 4" xfId="2118" xr:uid="{00000000-0005-0000-0000-0000980B0000}"/>
    <cellStyle name="Uwaga 2 3 3" xfId="1647" xr:uid="{00000000-0005-0000-0000-0000990B0000}"/>
    <cellStyle name="Uwaga 2 3 3 2" xfId="2913" xr:uid="{00000000-0005-0000-0000-00009A0B0000}"/>
    <cellStyle name="Uwaga 2 3 3 3" xfId="2279" xr:uid="{00000000-0005-0000-0000-00009B0B0000}"/>
    <cellStyle name="Uwaga 2 3 4" xfId="2605" xr:uid="{00000000-0005-0000-0000-00009C0B0000}"/>
    <cellStyle name="Uwaga 2 3 5" xfId="1971" xr:uid="{00000000-0005-0000-0000-00009D0B0000}"/>
    <cellStyle name="Uwaga 2 30" xfId="1856" xr:uid="{00000000-0005-0000-0000-00009E0B0000}"/>
    <cellStyle name="Uwaga 2 4" xfId="1307" xr:uid="{00000000-0005-0000-0000-00009F0B0000}"/>
    <cellStyle name="Uwaga 2 4 2" xfId="1487" xr:uid="{00000000-0005-0000-0000-0000A00B0000}"/>
    <cellStyle name="Uwaga 2 4 2 2" xfId="1821" xr:uid="{00000000-0005-0000-0000-0000A10B0000}"/>
    <cellStyle name="Uwaga 2 4 2 2 2" xfId="3086" xr:uid="{00000000-0005-0000-0000-0000A20B0000}"/>
    <cellStyle name="Uwaga 2 4 2 2 3" xfId="2452" xr:uid="{00000000-0005-0000-0000-0000A30B0000}"/>
    <cellStyle name="Uwaga 2 4 2 3" xfId="2753" xr:uid="{00000000-0005-0000-0000-0000A40B0000}"/>
    <cellStyle name="Uwaga 2 4 2 4" xfId="2119" xr:uid="{00000000-0005-0000-0000-0000A50B0000}"/>
    <cellStyle name="Uwaga 2 4 3" xfId="1648" xr:uid="{00000000-0005-0000-0000-0000A60B0000}"/>
    <cellStyle name="Uwaga 2 4 3 2" xfId="2914" xr:uid="{00000000-0005-0000-0000-0000A70B0000}"/>
    <cellStyle name="Uwaga 2 4 3 3" xfId="2280" xr:uid="{00000000-0005-0000-0000-0000A80B0000}"/>
    <cellStyle name="Uwaga 2 4 4" xfId="2606" xr:uid="{00000000-0005-0000-0000-0000A90B0000}"/>
    <cellStyle name="Uwaga 2 4 5" xfId="1972" xr:uid="{00000000-0005-0000-0000-0000AA0B0000}"/>
    <cellStyle name="Uwaga 2 5" xfId="1308" xr:uid="{00000000-0005-0000-0000-0000AB0B0000}"/>
    <cellStyle name="Uwaga 2 5 2" xfId="1488" xr:uid="{00000000-0005-0000-0000-0000AC0B0000}"/>
    <cellStyle name="Uwaga 2 5 2 2" xfId="1822" xr:uid="{00000000-0005-0000-0000-0000AD0B0000}"/>
    <cellStyle name="Uwaga 2 5 2 2 2" xfId="3087" xr:uid="{00000000-0005-0000-0000-0000AE0B0000}"/>
    <cellStyle name="Uwaga 2 5 2 2 3" xfId="2453" xr:uid="{00000000-0005-0000-0000-0000AF0B0000}"/>
    <cellStyle name="Uwaga 2 5 2 3" xfId="2754" xr:uid="{00000000-0005-0000-0000-0000B00B0000}"/>
    <cellStyle name="Uwaga 2 5 2 4" xfId="2120" xr:uid="{00000000-0005-0000-0000-0000B10B0000}"/>
    <cellStyle name="Uwaga 2 5 3" xfId="1649" xr:uid="{00000000-0005-0000-0000-0000B20B0000}"/>
    <cellStyle name="Uwaga 2 5 3 2" xfId="2915" xr:uid="{00000000-0005-0000-0000-0000B30B0000}"/>
    <cellStyle name="Uwaga 2 5 3 3" xfId="2281" xr:uid="{00000000-0005-0000-0000-0000B40B0000}"/>
    <cellStyle name="Uwaga 2 5 4" xfId="2607" xr:uid="{00000000-0005-0000-0000-0000B50B0000}"/>
    <cellStyle name="Uwaga 2 5 5" xfId="1973" xr:uid="{00000000-0005-0000-0000-0000B60B0000}"/>
    <cellStyle name="Uwaga 2 6" xfId="1309" xr:uid="{00000000-0005-0000-0000-0000B70B0000}"/>
    <cellStyle name="Uwaga 2 6 2" xfId="1489" xr:uid="{00000000-0005-0000-0000-0000B80B0000}"/>
    <cellStyle name="Uwaga 2 6 2 2" xfId="1823" xr:uid="{00000000-0005-0000-0000-0000B90B0000}"/>
    <cellStyle name="Uwaga 2 6 2 2 2" xfId="3088" xr:uid="{00000000-0005-0000-0000-0000BA0B0000}"/>
    <cellStyle name="Uwaga 2 6 2 2 3" xfId="2454" xr:uid="{00000000-0005-0000-0000-0000BB0B0000}"/>
    <cellStyle name="Uwaga 2 6 2 3" xfId="2755" xr:uid="{00000000-0005-0000-0000-0000BC0B0000}"/>
    <cellStyle name="Uwaga 2 6 2 4" xfId="2121" xr:uid="{00000000-0005-0000-0000-0000BD0B0000}"/>
    <cellStyle name="Uwaga 2 6 3" xfId="1650" xr:uid="{00000000-0005-0000-0000-0000BE0B0000}"/>
    <cellStyle name="Uwaga 2 6 3 2" xfId="2916" xr:uid="{00000000-0005-0000-0000-0000BF0B0000}"/>
    <cellStyle name="Uwaga 2 6 3 3" xfId="2282" xr:uid="{00000000-0005-0000-0000-0000C00B0000}"/>
    <cellStyle name="Uwaga 2 6 4" xfId="2608" xr:uid="{00000000-0005-0000-0000-0000C10B0000}"/>
    <cellStyle name="Uwaga 2 6 5" xfId="1974" xr:uid="{00000000-0005-0000-0000-0000C20B0000}"/>
    <cellStyle name="Uwaga 2 7" xfId="1310" xr:uid="{00000000-0005-0000-0000-0000C30B0000}"/>
    <cellStyle name="Uwaga 2 7 2" xfId="1490" xr:uid="{00000000-0005-0000-0000-0000C40B0000}"/>
    <cellStyle name="Uwaga 2 7 2 2" xfId="1824" xr:uid="{00000000-0005-0000-0000-0000C50B0000}"/>
    <cellStyle name="Uwaga 2 7 2 2 2" xfId="3089" xr:uid="{00000000-0005-0000-0000-0000C60B0000}"/>
    <cellStyle name="Uwaga 2 7 2 2 3" xfId="2455" xr:uid="{00000000-0005-0000-0000-0000C70B0000}"/>
    <cellStyle name="Uwaga 2 7 2 3" xfId="2756" xr:uid="{00000000-0005-0000-0000-0000C80B0000}"/>
    <cellStyle name="Uwaga 2 7 2 4" xfId="2122" xr:uid="{00000000-0005-0000-0000-0000C90B0000}"/>
    <cellStyle name="Uwaga 2 7 3" xfId="1651" xr:uid="{00000000-0005-0000-0000-0000CA0B0000}"/>
    <cellStyle name="Uwaga 2 7 3 2" xfId="2917" xr:uid="{00000000-0005-0000-0000-0000CB0B0000}"/>
    <cellStyle name="Uwaga 2 7 3 3" xfId="2283" xr:uid="{00000000-0005-0000-0000-0000CC0B0000}"/>
    <cellStyle name="Uwaga 2 7 4" xfId="2609" xr:uid="{00000000-0005-0000-0000-0000CD0B0000}"/>
    <cellStyle name="Uwaga 2 7 5" xfId="1975" xr:uid="{00000000-0005-0000-0000-0000CE0B0000}"/>
    <cellStyle name="Uwaga 2 8" xfId="1311" xr:uid="{00000000-0005-0000-0000-0000CF0B0000}"/>
    <cellStyle name="Uwaga 2 8 2" xfId="1491" xr:uid="{00000000-0005-0000-0000-0000D00B0000}"/>
    <cellStyle name="Uwaga 2 8 2 2" xfId="1825" xr:uid="{00000000-0005-0000-0000-0000D10B0000}"/>
    <cellStyle name="Uwaga 2 8 2 2 2" xfId="3090" xr:uid="{00000000-0005-0000-0000-0000D20B0000}"/>
    <cellStyle name="Uwaga 2 8 2 2 3" xfId="2456" xr:uid="{00000000-0005-0000-0000-0000D30B0000}"/>
    <cellStyle name="Uwaga 2 8 2 3" xfId="2757" xr:uid="{00000000-0005-0000-0000-0000D40B0000}"/>
    <cellStyle name="Uwaga 2 8 2 4" xfId="2123" xr:uid="{00000000-0005-0000-0000-0000D50B0000}"/>
    <cellStyle name="Uwaga 2 8 3" xfId="1652" xr:uid="{00000000-0005-0000-0000-0000D60B0000}"/>
    <cellStyle name="Uwaga 2 8 3 2" xfId="2918" xr:uid="{00000000-0005-0000-0000-0000D70B0000}"/>
    <cellStyle name="Uwaga 2 8 3 3" xfId="2284" xr:uid="{00000000-0005-0000-0000-0000D80B0000}"/>
    <cellStyle name="Uwaga 2 8 4" xfId="2610" xr:uid="{00000000-0005-0000-0000-0000D90B0000}"/>
    <cellStyle name="Uwaga 2 8 5" xfId="1976" xr:uid="{00000000-0005-0000-0000-0000DA0B0000}"/>
    <cellStyle name="Uwaga 2 9" xfId="1312" xr:uid="{00000000-0005-0000-0000-0000DB0B0000}"/>
    <cellStyle name="Uwaga 2 9 2" xfId="1492" xr:uid="{00000000-0005-0000-0000-0000DC0B0000}"/>
    <cellStyle name="Uwaga 2 9 2 2" xfId="1826" xr:uid="{00000000-0005-0000-0000-0000DD0B0000}"/>
    <cellStyle name="Uwaga 2 9 2 2 2" xfId="3091" xr:uid="{00000000-0005-0000-0000-0000DE0B0000}"/>
    <cellStyle name="Uwaga 2 9 2 2 3" xfId="2457" xr:uid="{00000000-0005-0000-0000-0000DF0B0000}"/>
    <cellStyle name="Uwaga 2 9 2 3" xfId="2758" xr:uid="{00000000-0005-0000-0000-0000E00B0000}"/>
    <cellStyle name="Uwaga 2 9 2 4" xfId="2124" xr:uid="{00000000-0005-0000-0000-0000E10B0000}"/>
    <cellStyle name="Uwaga 2 9 3" xfId="1653" xr:uid="{00000000-0005-0000-0000-0000E20B0000}"/>
    <cellStyle name="Uwaga 2 9 3 2" xfId="2919" xr:uid="{00000000-0005-0000-0000-0000E30B0000}"/>
    <cellStyle name="Uwaga 2 9 3 3" xfId="2285" xr:uid="{00000000-0005-0000-0000-0000E40B0000}"/>
    <cellStyle name="Uwaga 2 9 4" xfId="2611" xr:uid="{00000000-0005-0000-0000-0000E50B0000}"/>
    <cellStyle name="Uwaga 2 9 5" xfId="1977" xr:uid="{00000000-0005-0000-0000-0000E60B0000}"/>
    <cellStyle name="Uwaga 3" xfId="1313" xr:uid="{00000000-0005-0000-0000-0000E70B0000}"/>
    <cellStyle name="Uwaga 3 2" xfId="1493" xr:uid="{00000000-0005-0000-0000-0000E80B0000}"/>
    <cellStyle name="Uwaga 3 2 2" xfId="1827" xr:uid="{00000000-0005-0000-0000-0000E90B0000}"/>
    <cellStyle name="Uwaga 3 2 2 2" xfId="3092" xr:uid="{00000000-0005-0000-0000-0000EA0B0000}"/>
    <cellStyle name="Uwaga 3 2 2 3" xfId="2458" xr:uid="{00000000-0005-0000-0000-0000EB0B0000}"/>
    <cellStyle name="Uwaga 3 2 3" xfId="2759" xr:uid="{00000000-0005-0000-0000-0000EC0B0000}"/>
    <cellStyle name="Uwaga 3 2 4" xfId="2125" xr:uid="{00000000-0005-0000-0000-0000ED0B0000}"/>
    <cellStyle name="Uwaga 3 3" xfId="1654" xr:uid="{00000000-0005-0000-0000-0000EE0B0000}"/>
    <cellStyle name="Uwaga 3 3 2" xfId="2920" xr:uid="{00000000-0005-0000-0000-0000EF0B0000}"/>
    <cellStyle name="Uwaga 3 3 3" xfId="2286" xr:uid="{00000000-0005-0000-0000-0000F00B0000}"/>
    <cellStyle name="Uwaga 3 4" xfId="2612" xr:uid="{00000000-0005-0000-0000-0000F10B0000}"/>
    <cellStyle name="Uwaga 3 5" xfId="1978" xr:uid="{00000000-0005-0000-0000-0000F20B0000}"/>
    <cellStyle name="Walutowy" xfId="3106" builtinId="4"/>
    <cellStyle name="Walutowy 2" xfId="148" xr:uid="{00000000-0005-0000-0000-0000F40B0000}"/>
    <cellStyle name="Walutowy 2 2" xfId="154" xr:uid="{00000000-0005-0000-0000-0000F50B0000}"/>
    <cellStyle name="Walutowy 2 2 2" xfId="1667" xr:uid="{00000000-0005-0000-0000-0000F60B0000}"/>
    <cellStyle name="Walutowy 2 2 2 2" xfId="2932" xr:uid="{00000000-0005-0000-0000-0000F70B0000}"/>
    <cellStyle name="Walutowy 2 2 2 3" xfId="2298" xr:uid="{00000000-0005-0000-0000-0000F80B0000}"/>
    <cellStyle name="Walutowy 2 2 3" xfId="2477" xr:uid="{00000000-0005-0000-0000-0000F90B0000}"/>
    <cellStyle name="Walutowy 2 2 4" xfId="1846" xr:uid="{00000000-0005-0000-0000-0000FA0B0000}"/>
    <cellStyle name="Walutowy 2 3" xfId="158" xr:uid="{00000000-0005-0000-0000-0000FB0B0000}"/>
    <cellStyle name="Walutowy 2 3 2" xfId="1671" xr:uid="{00000000-0005-0000-0000-0000FC0B0000}"/>
    <cellStyle name="Walutowy 2 3 2 2" xfId="2936" xr:uid="{00000000-0005-0000-0000-0000FD0B0000}"/>
    <cellStyle name="Walutowy 2 3 2 3" xfId="2302" xr:uid="{00000000-0005-0000-0000-0000FE0B0000}"/>
    <cellStyle name="Walutowy 2 3 3" xfId="2481" xr:uid="{00000000-0005-0000-0000-0000FF0B0000}"/>
    <cellStyle name="Walutowy 2 3 4" xfId="1850" xr:uid="{00000000-0005-0000-0000-0000000C0000}"/>
    <cellStyle name="Walutowy 2 4" xfId="1663" xr:uid="{00000000-0005-0000-0000-0000010C0000}"/>
    <cellStyle name="Walutowy 2 4 2" xfId="2928" xr:uid="{00000000-0005-0000-0000-0000020C0000}"/>
    <cellStyle name="Walutowy 2 4 3" xfId="2294" xr:uid="{00000000-0005-0000-0000-0000030C0000}"/>
    <cellStyle name="Walutowy 2 5" xfId="2473" xr:uid="{00000000-0005-0000-0000-0000040C0000}"/>
    <cellStyle name="Walutowy 2 6" xfId="1842" xr:uid="{00000000-0005-0000-0000-0000050C0000}"/>
    <cellStyle name="Warning Text" xfId="212" xr:uid="{00000000-0005-0000-0000-0000060C0000}"/>
    <cellStyle name="Złe 2" xfId="323" xr:uid="{00000000-0005-0000-0000-0000070C0000}"/>
    <cellStyle name="Złe 2 10" xfId="1314" xr:uid="{00000000-0005-0000-0000-0000080C0000}"/>
    <cellStyle name="Złe 2 11" xfId="1315" xr:uid="{00000000-0005-0000-0000-0000090C0000}"/>
    <cellStyle name="Złe 2 12" xfId="1316" xr:uid="{00000000-0005-0000-0000-00000A0C0000}"/>
    <cellStyle name="Złe 2 13" xfId="1317" xr:uid="{00000000-0005-0000-0000-00000B0C0000}"/>
    <cellStyle name="Złe 2 14" xfId="1318" xr:uid="{00000000-0005-0000-0000-00000C0C0000}"/>
    <cellStyle name="Złe 2 15" xfId="1319" xr:uid="{00000000-0005-0000-0000-00000D0C0000}"/>
    <cellStyle name="Złe 2 16" xfId="1320" xr:uid="{00000000-0005-0000-0000-00000E0C0000}"/>
    <cellStyle name="Złe 2 17" xfId="1321" xr:uid="{00000000-0005-0000-0000-00000F0C0000}"/>
    <cellStyle name="Złe 2 18" xfId="1322" xr:uid="{00000000-0005-0000-0000-0000100C0000}"/>
    <cellStyle name="Złe 2 19" xfId="1323" xr:uid="{00000000-0005-0000-0000-0000110C0000}"/>
    <cellStyle name="Złe 2 2" xfId="1324" xr:uid="{00000000-0005-0000-0000-0000120C0000}"/>
    <cellStyle name="Złe 2 20" xfId="1325" xr:uid="{00000000-0005-0000-0000-0000130C0000}"/>
    <cellStyle name="Złe 2 21" xfId="1326" xr:uid="{00000000-0005-0000-0000-0000140C0000}"/>
    <cellStyle name="Złe 2 22" xfId="1327" xr:uid="{00000000-0005-0000-0000-0000150C0000}"/>
    <cellStyle name="Złe 2 23" xfId="1328" xr:uid="{00000000-0005-0000-0000-0000160C0000}"/>
    <cellStyle name="Złe 2 24" xfId="1329" xr:uid="{00000000-0005-0000-0000-0000170C0000}"/>
    <cellStyle name="Złe 2 25" xfId="1330" xr:uid="{00000000-0005-0000-0000-0000180C0000}"/>
    <cellStyle name="Złe 2 26" xfId="1331" xr:uid="{00000000-0005-0000-0000-0000190C0000}"/>
    <cellStyle name="Złe 2 3" xfId="1332" xr:uid="{00000000-0005-0000-0000-00001A0C0000}"/>
    <cellStyle name="Złe 2 4" xfId="1333" xr:uid="{00000000-0005-0000-0000-00001B0C0000}"/>
    <cellStyle name="Złe 2 5" xfId="1334" xr:uid="{00000000-0005-0000-0000-00001C0C0000}"/>
    <cellStyle name="Złe 2 6" xfId="1335" xr:uid="{00000000-0005-0000-0000-00001D0C0000}"/>
    <cellStyle name="Złe 2 7" xfId="1336" xr:uid="{00000000-0005-0000-0000-00001E0C0000}"/>
    <cellStyle name="Złe 2 8" xfId="1337" xr:uid="{00000000-0005-0000-0000-00001F0C0000}"/>
    <cellStyle name="Złe 2 9" xfId="1338" xr:uid="{00000000-0005-0000-0000-0000200C0000}"/>
    <cellStyle name="Złe 3" xfId="1339" xr:uid="{00000000-0005-0000-0000-0000210C0000}"/>
    <cellStyle name="Zły 2" xfId="200" xr:uid="{00000000-0005-0000-0000-0000220C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H27"/>
  <sheetViews>
    <sheetView view="pageBreakPreview" zoomScaleNormal="100" zoomScaleSheetLayoutView="100" workbookViewId="0">
      <selection activeCell="C6" sqref="C6"/>
    </sheetView>
  </sheetViews>
  <sheetFormatPr defaultColWidth="9.109375" defaultRowHeight="13.15"/>
  <cols>
    <col min="1" max="1" width="7" style="28" customWidth="1"/>
    <col min="2" max="2" width="68.88671875" style="28" customWidth="1"/>
    <col min="3" max="3" width="17.88671875" style="28" bestFit="1" customWidth="1"/>
    <col min="4" max="4" width="22.6640625" style="21" customWidth="1"/>
    <col min="5" max="5" width="22.6640625" style="22" customWidth="1"/>
    <col min="6" max="6" width="11.6640625" style="22" bestFit="1" customWidth="1"/>
    <col min="7" max="7" width="9.109375" style="21"/>
    <col min="8" max="8" width="11.6640625" style="21" bestFit="1" customWidth="1"/>
    <col min="9" max="16384" width="9.109375" style="21"/>
  </cols>
  <sheetData>
    <row r="1" spans="1:8" ht="22.55" customHeight="1">
      <c r="A1" s="184" t="s">
        <v>127</v>
      </c>
      <c r="B1" s="184"/>
      <c r="C1" s="184"/>
    </row>
    <row r="2" spans="1:8" ht="93.8" customHeight="1">
      <c r="A2" s="185" t="s">
        <v>567</v>
      </c>
      <c r="B2" s="185"/>
      <c r="C2" s="185"/>
    </row>
    <row r="3" spans="1:8" ht="26.3" customHeight="1">
      <c r="A3" s="184" t="s">
        <v>678</v>
      </c>
      <c r="B3" s="184"/>
      <c r="C3" s="184"/>
    </row>
    <row r="4" spans="1:8" s="23" customFormat="1" ht="15.05" customHeight="1">
      <c r="A4" s="187" t="s">
        <v>0</v>
      </c>
      <c r="B4" s="187" t="s">
        <v>205</v>
      </c>
      <c r="C4" s="188" t="s">
        <v>307</v>
      </c>
      <c r="E4" s="24"/>
      <c r="F4" s="24"/>
    </row>
    <row r="5" spans="1:8" s="23" customFormat="1" ht="15.05" customHeight="1">
      <c r="A5" s="187"/>
      <c r="B5" s="187"/>
      <c r="C5" s="188"/>
      <c r="E5" s="24"/>
      <c r="F5" s="24"/>
    </row>
    <row r="6" spans="1:8" ht="30.05" customHeight="1">
      <c r="A6" s="86" t="s">
        <v>598</v>
      </c>
      <c r="B6" s="25" t="s">
        <v>117</v>
      </c>
      <c r="C6" s="135">
        <f>'3.01. W.O.'!G8</f>
        <v>0</v>
      </c>
      <c r="D6" s="26"/>
    </row>
    <row r="7" spans="1:8" ht="30.05" customHeight="1">
      <c r="A7" s="86" t="s">
        <v>599</v>
      </c>
      <c r="B7" s="25" t="s">
        <v>118</v>
      </c>
      <c r="C7" s="135">
        <f>'3.02 Droga'!G165</f>
        <v>0</v>
      </c>
      <c r="D7" s="22"/>
      <c r="H7" s="22"/>
    </row>
    <row r="8" spans="1:8" ht="30.05" customHeight="1">
      <c r="A8" s="86" t="s">
        <v>600</v>
      </c>
      <c r="B8" s="61" t="s">
        <v>206</v>
      </c>
      <c r="C8" s="136">
        <f>'3.03 MD-03'!G76</f>
        <v>0</v>
      </c>
      <c r="D8" s="55"/>
      <c r="E8" s="26"/>
    </row>
    <row r="9" spans="1:8" ht="30.05" customHeight="1">
      <c r="A9" s="86" t="s">
        <v>601</v>
      </c>
      <c r="B9" s="61" t="s">
        <v>207</v>
      </c>
      <c r="C9" s="136">
        <f>'3.04 MD-04'!G80</f>
        <v>0</v>
      </c>
      <c r="D9" s="26"/>
      <c r="E9" s="26"/>
    </row>
    <row r="10" spans="1:8" ht="30.05" customHeight="1">
      <c r="A10" s="86" t="s">
        <v>602</v>
      </c>
      <c r="B10" s="61" t="s">
        <v>523</v>
      </c>
      <c r="C10" s="136">
        <f>'3.05 PDR-5'!G46</f>
        <v>0</v>
      </c>
      <c r="D10" s="26"/>
      <c r="E10" s="26"/>
    </row>
    <row r="11" spans="1:8" ht="30.05" customHeight="1">
      <c r="A11" s="86" t="s">
        <v>603</v>
      </c>
      <c r="B11" s="61" t="s">
        <v>524</v>
      </c>
      <c r="C11" s="136">
        <f>'3.06 PDR-6'!G49</f>
        <v>0</v>
      </c>
      <c r="D11" s="26"/>
      <c r="E11" s="26"/>
    </row>
    <row r="12" spans="1:8" ht="30.05" customHeight="1">
      <c r="A12" s="86" t="s">
        <v>604</v>
      </c>
      <c r="B12" s="61" t="s">
        <v>525</v>
      </c>
      <c r="C12" s="136">
        <f>'3.07 PDR-7'!G47</f>
        <v>0</v>
      </c>
      <c r="D12" s="55"/>
      <c r="E12" s="26"/>
    </row>
    <row r="13" spans="1:8" ht="30.05" customHeight="1">
      <c r="A13" s="86" t="s">
        <v>605</v>
      </c>
      <c r="B13" s="27" t="s">
        <v>212</v>
      </c>
      <c r="C13" s="135">
        <f>'3.08 EN'!G70</f>
        <v>0</v>
      </c>
      <c r="D13" s="22"/>
    </row>
    <row r="14" spans="1:8" ht="30.05" customHeight="1">
      <c r="A14" s="86" t="s">
        <v>606</v>
      </c>
      <c r="B14" s="27" t="s">
        <v>211</v>
      </c>
      <c r="C14" s="135">
        <f>'3.09 TK'!G59</f>
        <v>0</v>
      </c>
      <c r="D14" s="22"/>
    </row>
    <row r="15" spans="1:8" ht="30.05" customHeight="1">
      <c r="A15" s="86" t="s">
        <v>607</v>
      </c>
      <c r="B15" s="27" t="s">
        <v>209</v>
      </c>
      <c r="C15" s="135">
        <f>'3.10 W'!G24</f>
        <v>0</v>
      </c>
      <c r="D15" s="22"/>
    </row>
    <row r="16" spans="1:8" ht="30.05" customHeight="1">
      <c r="A16" s="86" t="s">
        <v>608</v>
      </c>
      <c r="B16" s="27" t="s">
        <v>210</v>
      </c>
      <c r="C16" s="135">
        <f>'3.11 G'!G15</f>
        <v>0</v>
      </c>
      <c r="D16" s="22"/>
    </row>
    <row r="17" spans="1:4" ht="30.05" customHeight="1">
      <c r="A17" s="86" t="s">
        <v>609</v>
      </c>
      <c r="B17" s="27" t="s">
        <v>620</v>
      </c>
      <c r="C17" s="135">
        <f>'3.12 TM'!G15</f>
        <v>0</v>
      </c>
      <c r="D17" s="22"/>
    </row>
    <row r="18" spans="1:4" ht="30.05" customHeight="1">
      <c r="A18" s="86" t="s">
        <v>610</v>
      </c>
      <c r="B18" s="27" t="s">
        <v>208</v>
      </c>
      <c r="C18" s="135">
        <f>'3.13 KD'!G37</f>
        <v>0</v>
      </c>
      <c r="D18" s="22"/>
    </row>
    <row r="19" spans="1:4" ht="30.05" customHeight="1">
      <c r="A19" s="86" t="s">
        <v>611</v>
      </c>
      <c r="B19" s="25" t="s">
        <v>213</v>
      </c>
      <c r="C19" s="135">
        <f>'3.14 OŚ'!G31</f>
        <v>0</v>
      </c>
      <c r="D19" s="22"/>
    </row>
    <row r="20" spans="1:4" ht="30.05" customHeight="1">
      <c r="A20" s="86" t="s">
        <v>612</v>
      </c>
      <c r="B20" s="27" t="s">
        <v>214</v>
      </c>
      <c r="C20" s="135">
        <f>'3.15 M'!G18</f>
        <v>0</v>
      </c>
      <c r="D20" s="22"/>
    </row>
    <row r="21" spans="1:4" ht="30.05" customHeight="1">
      <c r="A21" s="185" t="s">
        <v>613</v>
      </c>
      <c r="B21" s="186"/>
      <c r="C21" s="137">
        <f>SUM(C6:C20)</f>
        <v>0</v>
      </c>
      <c r="D21" s="22"/>
    </row>
    <row r="22" spans="1:4" ht="16.3">
      <c r="A22" s="87"/>
      <c r="B22" s="88" t="s">
        <v>568</v>
      </c>
      <c r="C22" s="114"/>
    </row>
    <row r="23" spans="1:4" ht="15.65">
      <c r="A23" s="89" t="s">
        <v>628</v>
      </c>
      <c r="B23" s="90" t="s">
        <v>614</v>
      </c>
      <c r="C23" s="93">
        <f>ROUND(SUM(C21*0.1),2)</f>
        <v>0</v>
      </c>
    </row>
    <row r="24" spans="1:4" ht="16.3">
      <c r="A24" s="91"/>
      <c r="B24" s="92" t="s">
        <v>569</v>
      </c>
      <c r="C24" s="115"/>
      <c r="D24" s="56"/>
    </row>
    <row r="25" spans="1:4" ht="15.65">
      <c r="A25" s="183" t="s">
        <v>621</v>
      </c>
      <c r="B25" s="183"/>
      <c r="C25" s="94">
        <f>ROUND(SUM(C21+C23),2)</f>
        <v>0</v>
      </c>
      <c r="D25" s="138"/>
    </row>
    <row r="26" spans="1:4" ht="15.65">
      <c r="A26" s="183" t="s">
        <v>570</v>
      </c>
      <c r="B26" s="183"/>
      <c r="C26" s="95">
        <f>ROUND(PRODUCT(C25*23%),2)</f>
        <v>0</v>
      </c>
    </row>
    <row r="27" spans="1:4" ht="15.65">
      <c r="A27" s="183" t="s">
        <v>571</v>
      </c>
      <c r="B27" s="183"/>
      <c r="C27" s="94">
        <f>ROUND(SUM(C25:C26),2)</f>
        <v>0</v>
      </c>
      <c r="D27" s="113"/>
    </row>
  </sheetData>
  <mergeCells count="10">
    <mergeCell ref="A25:B25"/>
    <mergeCell ref="A26:B26"/>
    <mergeCell ref="A27:B27"/>
    <mergeCell ref="A1:C1"/>
    <mergeCell ref="A21:B21"/>
    <mergeCell ref="A2:C2"/>
    <mergeCell ref="A3:C3"/>
    <mergeCell ref="A4:A5"/>
    <mergeCell ref="B4:B5"/>
    <mergeCell ref="C4:C5"/>
  </mergeCells>
  <pageMargins left="0.70866141732283472" right="0.70866141732283472" top="0.74803149606299213" bottom="0.74803149606299213" header="0.31496062992125984" footer="0.31496062992125984"/>
  <pageSetup paperSize="9" scale="93" fitToHeight="0" orientation="portrait" r:id="rId1"/>
  <headerFooter>
    <oddFooter>Strona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  <pageSetUpPr fitToPage="1"/>
  </sheetPr>
  <dimension ref="A1:G59"/>
  <sheetViews>
    <sheetView view="pageBreakPreview" zoomScaleNormal="100" zoomScaleSheetLayoutView="100" workbookViewId="0">
      <pane ySplit="5" topLeftCell="A52" activePane="bottomLeft" state="frozenSplit"/>
      <selection activeCell="C26" sqref="C26"/>
      <selection pane="bottomLeft" activeCell="A59" sqref="A59:F59"/>
    </sheetView>
  </sheetViews>
  <sheetFormatPr defaultColWidth="9.109375" defaultRowHeight="13.15"/>
  <cols>
    <col min="1" max="1" width="7" style="4" customWidth="1"/>
    <col min="2" max="2" width="15" style="4" customWidth="1"/>
    <col min="3" max="3" width="41.6640625" style="5" customWidth="1"/>
    <col min="4" max="4" width="9.88671875" style="4" customWidth="1"/>
    <col min="5" max="5" width="10.44140625" style="6" customWidth="1"/>
    <col min="6" max="6" width="12" style="6" customWidth="1"/>
    <col min="7" max="7" width="14.109375" style="6" customWidth="1"/>
    <col min="8" max="16384" width="9.109375" style="1"/>
  </cols>
  <sheetData>
    <row r="1" spans="1:7" ht="15.85" customHeight="1">
      <c r="A1" s="189" t="s">
        <v>679</v>
      </c>
      <c r="B1" s="189"/>
      <c r="C1" s="189"/>
      <c r="D1" s="189"/>
      <c r="E1" s="189"/>
      <c r="F1" s="189"/>
      <c r="G1" s="189"/>
    </row>
    <row r="2" spans="1:7" ht="84.05" customHeight="1">
      <c r="A2" s="193" t="s">
        <v>567</v>
      </c>
      <c r="B2" s="194"/>
      <c r="C2" s="194"/>
      <c r="D2" s="194"/>
      <c r="E2" s="194"/>
      <c r="F2" s="194"/>
      <c r="G2" s="194"/>
    </row>
    <row r="3" spans="1:7" ht="30.05" customHeight="1">
      <c r="A3" s="116" t="s">
        <v>584</v>
      </c>
      <c r="B3" s="190" t="s">
        <v>228</v>
      </c>
      <c r="C3" s="190"/>
      <c r="D3" s="190"/>
      <c r="E3" s="190"/>
      <c r="F3" s="190"/>
      <c r="G3" s="190"/>
    </row>
    <row r="4" spans="1:7" ht="15.85" customHeight="1">
      <c r="A4" s="198" t="s">
        <v>0</v>
      </c>
      <c r="B4" s="198" t="s">
        <v>1</v>
      </c>
      <c r="C4" s="199" t="s">
        <v>2</v>
      </c>
      <c r="D4" s="198" t="s">
        <v>3</v>
      </c>
      <c r="E4" s="198"/>
      <c r="F4" s="200" t="s">
        <v>4</v>
      </c>
      <c r="G4" s="200" t="s">
        <v>5</v>
      </c>
    </row>
    <row r="5" spans="1:7" ht="15.85" customHeight="1">
      <c r="A5" s="198"/>
      <c r="B5" s="198"/>
      <c r="C5" s="199"/>
      <c r="D5" s="128" t="s">
        <v>6</v>
      </c>
      <c r="E5" s="129" t="s">
        <v>7</v>
      </c>
      <c r="F5" s="200"/>
      <c r="G5" s="200"/>
    </row>
    <row r="6" spans="1:7" ht="30.05" customHeight="1">
      <c r="A6" s="103"/>
      <c r="B6" s="72" t="s">
        <v>434</v>
      </c>
      <c r="C6" s="73" t="s">
        <v>227</v>
      </c>
      <c r="D6" s="72" t="s">
        <v>10</v>
      </c>
      <c r="E6" s="74" t="s">
        <v>10</v>
      </c>
      <c r="F6" s="74" t="s">
        <v>10</v>
      </c>
      <c r="G6" s="74" t="s">
        <v>10</v>
      </c>
    </row>
    <row r="7" spans="1:7" ht="30.05" customHeight="1">
      <c r="A7" s="103"/>
      <c r="B7" s="72"/>
      <c r="C7" s="73" t="s">
        <v>262</v>
      </c>
      <c r="D7" s="72" t="s">
        <v>10</v>
      </c>
      <c r="E7" s="74" t="s">
        <v>10</v>
      </c>
      <c r="F7" s="74" t="s">
        <v>10</v>
      </c>
      <c r="G7" s="74" t="s">
        <v>10</v>
      </c>
    </row>
    <row r="8" spans="1:7" ht="30.05" customHeight="1">
      <c r="A8" s="40">
        <v>1</v>
      </c>
      <c r="B8" s="65" t="s">
        <v>435</v>
      </c>
      <c r="C8" s="61" t="s">
        <v>436</v>
      </c>
      <c r="D8" s="65" t="s">
        <v>303</v>
      </c>
      <c r="E8" s="64">
        <v>477</v>
      </c>
      <c r="F8" s="82"/>
      <c r="G8" s="69">
        <f t="shared" ref="G8:G15" si="0">ROUND(F8*E8,2)</f>
        <v>0</v>
      </c>
    </row>
    <row r="9" spans="1:7" ht="30.05" customHeight="1">
      <c r="A9" s="40">
        <v>2</v>
      </c>
      <c r="B9" s="65" t="s">
        <v>435</v>
      </c>
      <c r="C9" s="63" t="s">
        <v>437</v>
      </c>
      <c r="D9" s="65" t="s">
        <v>303</v>
      </c>
      <c r="E9" s="64">
        <v>468</v>
      </c>
      <c r="F9" s="82"/>
      <c r="G9" s="69">
        <f t="shared" si="0"/>
        <v>0</v>
      </c>
    </row>
    <row r="10" spans="1:7" ht="30.05" customHeight="1">
      <c r="A10" s="40">
        <v>3</v>
      </c>
      <c r="B10" s="65" t="s">
        <v>435</v>
      </c>
      <c r="C10" s="63" t="s">
        <v>581</v>
      </c>
      <c r="D10" s="65" t="s">
        <v>376</v>
      </c>
      <c r="E10" s="64">
        <v>846</v>
      </c>
      <c r="F10" s="82"/>
      <c r="G10" s="69">
        <f t="shared" si="0"/>
        <v>0</v>
      </c>
    </row>
    <row r="11" spans="1:7" ht="30.05" customHeight="1">
      <c r="A11" s="40">
        <v>4</v>
      </c>
      <c r="B11" s="65" t="s">
        <v>435</v>
      </c>
      <c r="C11" s="63" t="s">
        <v>438</v>
      </c>
      <c r="D11" s="65" t="s">
        <v>376</v>
      </c>
      <c r="E11" s="64">
        <v>137</v>
      </c>
      <c r="F11" s="82"/>
      <c r="G11" s="69">
        <f t="shared" si="0"/>
        <v>0</v>
      </c>
    </row>
    <row r="12" spans="1:7" ht="30.05" customHeight="1">
      <c r="A12" s="40">
        <v>5</v>
      </c>
      <c r="B12" s="65" t="s">
        <v>435</v>
      </c>
      <c r="C12" s="63" t="s">
        <v>439</v>
      </c>
      <c r="D12" s="65" t="s">
        <v>376</v>
      </c>
      <c r="E12" s="64">
        <v>18</v>
      </c>
      <c r="F12" s="82"/>
      <c r="G12" s="69">
        <f t="shared" si="0"/>
        <v>0</v>
      </c>
    </row>
    <row r="13" spans="1:7" ht="30.05" customHeight="1">
      <c r="A13" s="40">
        <v>6</v>
      </c>
      <c r="B13" s="65" t="s">
        <v>435</v>
      </c>
      <c r="C13" s="63" t="s">
        <v>583</v>
      </c>
      <c r="D13" s="65" t="s">
        <v>376</v>
      </c>
      <c r="E13" s="64">
        <v>90</v>
      </c>
      <c r="F13" s="82"/>
      <c r="G13" s="69">
        <f t="shared" si="0"/>
        <v>0</v>
      </c>
    </row>
    <row r="14" spans="1:7" ht="30.05" customHeight="1">
      <c r="A14" s="40">
        <v>7</v>
      </c>
      <c r="B14" s="65" t="s">
        <v>435</v>
      </c>
      <c r="C14" s="63" t="s">
        <v>440</v>
      </c>
      <c r="D14" s="65" t="s">
        <v>376</v>
      </c>
      <c r="E14" s="64">
        <v>124</v>
      </c>
      <c r="F14" s="82"/>
      <c r="G14" s="69">
        <f t="shared" si="0"/>
        <v>0</v>
      </c>
    </row>
    <row r="15" spans="1:7" ht="30.05" customHeight="1">
      <c r="A15" s="40">
        <v>8</v>
      </c>
      <c r="B15" s="65" t="s">
        <v>435</v>
      </c>
      <c r="C15" s="61" t="s">
        <v>582</v>
      </c>
      <c r="D15" s="65" t="s">
        <v>376</v>
      </c>
      <c r="E15" s="64">
        <v>150</v>
      </c>
      <c r="F15" s="82"/>
      <c r="G15" s="69">
        <f t="shared" si="0"/>
        <v>0</v>
      </c>
    </row>
    <row r="16" spans="1:7" ht="30.05" customHeight="1">
      <c r="A16" s="71"/>
      <c r="B16" s="76"/>
      <c r="C16" s="77" t="s">
        <v>271</v>
      </c>
      <c r="D16" s="76" t="s">
        <v>10</v>
      </c>
      <c r="E16" s="78" t="s">
        <v>10</v>
      </c>
      <c r="F16" s="100"/>
      <c r="G16" s="100" t="s">
        <v>10</v>
      </c>
    </row>
    <row r="17" spans="1:7" ht="30.05" customHeight="1">
      <c r="A17" s="40">
        <v>9</v>
      </c>
      <c r="B17" s="65" t="s">
        <v>435</v>
      </c>
      <c r="C17" s="61" t="s">
        <v>441</v>
      </c>
      <c r="D17" s="65" t="s">
        <v>303</v>
      </c>
      <c r="E17" s="64">
        <v>520.79999999999995</v>
      </c>
      <c r="F17" s="82"/>
      <c r="G17" s="69">
        <f>ROUND(F17*E17,2)</f>
        <v>0</v>
      </c>
    </row>
    <row r="18" spans="1:7" ht="30.05" customHeight="1">
      <c r="A18" s="40">
        <v>10</v>
      </c>
      <c r="B18" s="65" t="s">
        <v>435</v>
      </c>
      <c r="C18" s="61" t="s">
        <v>442</v>
      </c>
      <c r="D18" s="65" t="s">
        <v>303</v>
      </c>
      <c r="E18" s="64">
        <v>520.79999999999995</v>
      </c>
      <c r="F18" s="82"/>
      <c r="G18" s="69">
        <f>ROUND(F18*E18,2)</f>
        <v>0</v>
      </c>
    </row>
    <row r="19" spans="1:7" ht="30.05" customHeight="1">
      <c r="A19" s="40">
        <v>11</v>
      </c>
      <c r="B19" s="65" t="s">
        <v>435</v>
      </c>
      <c r="C19" s="61" t="s">
        <v>306</v>
      </c>
      <c r="D19" s="65" t="s">
        <v>376</v>
      </c>
      <c r="E19" s="64">
        <v>1246</v>
      </c>
      <c r="F19" s="82"/>
      <c r="G19" s="69">
        <f>ROUND(F19*E19,2)</f>
        <v>0</v>
      </c>
    </row>
    <row r="20" spans="1:7" ht="30.05" customHeight="1">
      <c r="A20" s="40">
        <v>12</v>
      </c>
      <c r="B20" s="65" t="s">
        <v>435</v>
      </c>
      <c r="C20" s="61" t="s">
        <v>443</v>
      </c>
      <c r="D20" s="65" t="s">
        <v>376</v>
      </c>
      <c r="E20" s="64">
        <v>75</v>
      </c>
      <c r="F20" s="82"/>
      <c r="G20" s="69">
        <f>ROUND(F20*E20,2)</f>
        <v>0</v>
      </c>
    </row>
    <row r="21" spans="1:7" ht="30.05" customHeight="1">
      <c r="A21" s="40">
        <v>13</v>
      </c>
      <c r="B21" s="65" t="s">
        <v>435</v>
      </c>
      <c r="C21" s="61" t="s">
        <v>444</v>
      </c>
      <c r="D21" s="65" t="s">
        <v>376</v>
      </c>
      <c r="E21" s="64">
        <v>9</v>
      </c>
      <c r="F21" s="82"/>
      <c r="G21" s="69">
        <f>ROUND(F21*E21,2)</f>
        <v>0</v>
      </c>
    </row>
    <row r="22" spans="1:7" ht="30.05" customHeight="1">
      <c r="A22" s="71"/>
      <c r="B22" s="76"/>
      <c r="C22" s="77" t="s">
        <v>267</v>
      </c>
      <c r="D22" s="76" t="s">
        <v>10</v>
      </c>
      <c r="E22" s="78" t="s">
        <v>10</v>
      </c>
      <c r="F22" s="101"/>
      <c r="G22" s="100" t="s">
        <v>10</v>
      </c>
    </row>
    <row r="23" spans="1:7" ht="30.05" customHeight="1">
      <c r="A23" s="40">
        <v>14</v>
      </c>
      <c r="B23" s="65" t="s">
        <v>435</v>
      </c>
      <c r="C23" s="61" t="s">
        <v>445</v>
      </c>
      <c r="D23" s="65" t="s">
        <v>376</v>
      </c>
      <c r="E23" s="64">
        <v>238</v>
      </c>
      <c r="F23" s="82"/>
      <c r="G23" s="69">
        <f t="shared" ref="G23:G45" si="1">ROUND(F23*E23,2)</f>
        <v>0</v>
      </c>
    </row>
    <row r="24" spans="1:7" ht="30.05" customHeight="1">
      <c r="A24" s="40">
        <v>15</v>
      </c>
      <c r="B24" s="65" t="s">
        <v>435</v>
      </c>
      <c r="C24" s="61" t="s">
        <v>446</v>
      </c>
      <c r="D24" s="65" t="s">
        <v>376</v>
      </c>
      <c r="E24" s="64">
        <v>146</v>
      </c>
      <c r="F24" s="82"/>
      <c r="G24" s="69">
        <f t="shared" si="1"/>
        <v>0</v>
      </c>
    </row>
    <row r="25" spans="1:7" ht="30.05" customHeight="1">
      <c r="A25" s="40">
        <v>16</v>
      </c>
      <c r="B25" s="65" t="s">
        <v>435</v>
      </c>
      <c r="C25" s="61" t="s">
        <v>447</v>
      </c>
      <c r="D25" s="65" t="s">
        <v>376</v>
      </c>
      <c r="E25" s="64">
        <v>96</v>
      </c>
      <c r="F25" s="82"/>
      <c r="G25" s="69">
        <f t="shared" si="1"/>
        <v>0</v>
      </c>
    </row>
    <row r="26" spans="1:7" ht="30.05" customHeight="1">
      <c r="A26" s="40">
        <v>17</v>
      </c>
      <c r="B26" s="65" t="s">
        <v>435</v>
      </c>
      <c r="C26" s="61" t="s">
        <v>448</v>
      </c>
      <c r="D26" s="65" t="s">
        <v>376</v>
      </c>
      <c r="E26" s="64">
        <v>285</v>
      </c>
      <c r="F26" s="82"/>
      <c r="G26" s="69">
        <f t="shared" si="1"/>
        <v>0</v>
      </c>
    </row>
    <row r="27" spans="1:7" ht="30.05" customHeight="1">
      <c r="A27" s="40">
        <v>18</v>
      </c>
      <c r="B27" s="65" t="s">
        <v>435</v>
      </c>
      <c r="C27" s="61" t="s">
        <v>449</v>
      </c>
      <c r="D27" s="65" t="s">
        <v>376</v>
      </c>
      <c r="E27" s="64">
        <v>24</v>
      </c>
      <c r="F27" s="83"/>
      <c r="G27" s="69">
        <f t="shared" si="1"/>
        <v>0</v>
      </c>
    </row>
    <row r="28" spans="1:7" ht="30.05" customHeight="1">
      <c r="A28" s="40">
        <v>19</v>
      </c>
      <c r="B28" s="65" t="s">
        <v>435</v>
      </c>
      <c r="C28" s="61" t="s">
        <v>450</v>
      </c>
      <c r="D28" s="65" t="s">
        <v>376</v>
      </c>
      <c r="E28" s="64">
        <v>48</v>
      </c>
      <c r="F28" s="83"/>
      <c r="G28" s="69">
        <f t="shared" si="1"/>
        <v>0</v>
      </c>
    </row>
    <row r="29" spans="1:7" ht="30.05" customHeight="1">
      <c r="A29" s="40">
        <v>20</v>
      </c>
      <c r="B29" s="65" t="s">
        <v>435</v>
      </c>
      <c r="C29" s="61" t="s">
        <v>451</v>
      </c>
      <c r="D29" s="65" t="s">
        <v>376</v>
      </c>
      <c r="E29" s="64">
        <v>35</v>
      </c>
      <c r="F29" s="82"/>
      <c r="G29" s="69">
        <f t="shared" si="1"/>
        <v>0</v>
      </c>
    </row>
    <row r="30" spans="1:7" ht="30.05" customHeight="1">
      <c r="A30" s="40">
        <v>21</v>
      </c>
      <c r="B30" s="65" t="s">
        <v>435</v>
      </c>
      <c r="C30" s="63" t="s">
        <v>452</v>
      </c>
      <c r="D30" s="65" t="s">
        <v>376</v>
      </c>
      <c r="E30" s="64">
        <v>156</v>
      </c>
      <c r="F30" s="82"/>
      <c r="G30" s="69">
        <f t="shared" si="1"/>
        <v>0</v>
      </c>
    </row>
    <row r="31" spans="1:7" ht="30.05" customHeight="1">
      <c r="A31" s="40">
        <v>22</v>
      </c>
      <c r="B31" s="65" t="s">
        <v>435</v>
      </c>
      <c r="C31" s="63" t="s">
        <v>453</v>
      </c>
      <c r="D31" s="65" t="s">
        <v>376</v>
      </c>
      <c r="E31" s="64">
        <v>77</v>
      </c>
      <c r="F31" s="82"/>
      <c r="G31" s="69">
        <f t="shared" si="1"/>
        <v>0</v>
      </c>
    </row>
    <row r="32" spans="1:7" ht="30.05" customHeight="1">
      <c r="A32" s="40">
        <v>23</v>
      </c>
      <c r="B32" s="65" t="s">
        <v>435</v>
      </c>
      <c r="C32" s="63" t="s">
        <v>454</v>
      </c>
      <c r="D32" s="65" t="s">
        <v>376</v>
      </c>
      <c r="E32" s="64">
        <v>71</v>
      </c>
      <c r="F32" s="82"/>
      <c r="G32" s="69">
        <f t="shared" si="1"/>
        <v>0</v>
      </c>
    </row>
    <row r="33" spans="1:7" ht="30.05" customHeight="1">
      <c r="A33" s="40">
        <v>24</v>
      </c>
      <c r="B33" s="65" t="s">
        <v>435</v>
      </c>
      <c r="C33" s="63" t="s">
        <v>455</v>
      </c>
      <c r="D33" s="65" t="s">
        <v>376</v>
      </c>
      <c r="E33" s="64">
        <v>756</v>
      </c>
      <c r="F33" s="82"/>
      <c r="G33" s="69">
        <f t="shared" si="1"/>
        <v>0</v>
      </c>
    </row>
    <row r="34" spans="1:7" ht="30.05" customHeight="1">
      <c r="A34" s="40">
        <v>25</v>
      </c>
      <c r="B34" s="65" t="s">
        <v>435</v>
      </c>
      <c r="C34" s="63" t="s">
        <v>265</v>
      </c>
      <c r="D34" s="65" t="s">
        <v>376</v>
      </c>
      <c r="E34" s="64">
        <v>154</v>
      </c>
      <c r="F34" s="82"/>
      <c r="G34" s="69">
        <f t="shared" si="1"/>
        <v>0</v>
      </c>
    </row>
    <row r="35" spans="1:7" ht="30.05" customHeight="1">
      <c r="A35" s="40">
        <v>26</v>
      </c>
      <c r="B35" s="65" t="s">
        <v>435</v>
      </c>
      <c r="C35" s="61" t="s">
        <v>266</v>
      </c>
      <c r="D35" s="65" t="s">
        <v>376</v>
      </c>
      <c r="E35" s="64">
        <v>1192</v>
      </c>
      <c r="F35" s="82"/>
      <c r="G35" s="69">
        <f t="shared" si="1"/>
        <v>0</v>
      </c>
    </row>
    <row r="36" spans="1:7" ht="30.05" customHeight="1">
      <c r="A36" s="40">
        <v>27</v>
      </c>
      <c r="B36" s="65" t="s">
        <v>435</v>
      </c>
      <c r="C36" s="61" t="s">
        <v>456</v>
      </c>
      <c r="D36" s="65" t="s">
        <v>376</v>
      </c>
      <c r="E36" s="64">
        <v>350</v>
      </c>
      <c r="F36" s="82"/>
      <c r="G36" s="69">
        <f t="shared" si="1"/>
        <v>0</v>
      </c>
    </row>
    <row r="37" spans="1:7" ht="30.05" customHeight="1">
      <c r="A37" s="40">
        <v>28</v>
      </c>
      <c r="B37" s="65" t="s">
        <v>435</v>
      </c>
      <c r="C37" s="61" t="s">
        <v>522</v>
      </c>
      <c r="D37" s="65" t="s">
        <v>13</v>
      </c>
      <c r="E37" s="64">
        <v>34</v>
      </c>
      <c r="F37" s="83"/>
      <c r="G37" s="69">
        <f t="shared" si="1"/>
        <v>0</v>
      </c>
    </row>
    <row r="38" spans="1:7" ht="30.05" customHeight="1">
      <c r="A38" s="40">
        <v>29</v>
      </c>
      <c r="B38" s="65" t="s">
        <v>435</v>
      </c>
      <c r="C38" s="61" t="s">
        <v>521</v>
      </c>
      <c r="D38" s="65" t="s">
        <v>13</v>
      </c>
      <c r="E38" s="64">
        <v>7</v>
      </c>
      <c r="F38" s="83"/>
      <c r="G38" s="69">
        <f t="shared" si="1"/>
        <v>0</v>
      </c>
    </row>
    <row r="39" spans="1:7">
      <c r="A39" s="40">
        <v>30</v>
      </c>
      <c r="B39" s="65" t="s">
        <v>435</v>
      </c>
      <c r="C39" s="61" t="s">
        <v>268</v>
      </c>
      <c r="D39" s="65" t="s">
        <v>13</v>
      </c>
      <c r="E39" s="64">
        <v>3</v>
      </c>
      <c r="F39" s="83"/>
      <c r="G39" s="69">
        <f t="shared" si="1"/>
        <v>0</v>
      </c>
    </row>
    <row r="40" spans="1:7" ht="30.05" customHeight="1">
      <c r="A40" s="40">
        <v>31</v>
      </c>
      <c r="B40" s="65" t="s">
        <v>435</v>
      </c>
      <c r="C40" s="61" t="s">
        <v>520</v>
      </c>
      <c r="D40" s="65" t="s">
        <v>13</v>
      </c>
      <c r="E40" s="64">
        <v>1</v>
      </c>
      <c r="F40" s="82"/>
      <c r="G40" s="69">
        <f t="shared" si="1"/>
        <v>0</v>
      </c>
    </row>
    <row r="41" spans="1:7" ht="30.05" customHeight="1">
      <c r="A41" s="40">
        <v>32</v>
      </c>
      <c r="B41" s="65" t="s">
        <v>435</v>
      </c>
      <c r="C41" s="61" t="s">
        <v>229</v>
      </c>
      <c r="D41" s="65" t="s">
        <v>13</v>
      </c>
      <c r="E41" s="64">
        <v>3</v>
      </c>
      <c r="F41" s="82"/>
      <c r="G41" s="69">
        <f t="shared" si="1"/>
        <v>0</v>
      </c>
    </row>
    <row r="42" spans="1:7" ht="30.05" customHeight="1">
      <c r="A42" s="40">
        <v>33</v>
      </c>
      <c r="B42" s="65" t="s">
        <v>435</v>
      </c>
      <c r="C42" s="61" t="s">
        <v>230</v>
      </c>
      <c r="D42" s="65" t="s">
        <v>13</v>
      </c>
      <c r="E42" s="64">
        <v>2</v>
      </c>
      <c r="F42" s="83"/>
      <c r="G42" s="69">
        <f t="shared" si="1"/>
        <v>0</v>
      </c>
    </row>
    <row r="43" spans="1:7" ht="39.450000000000003">
      <c r="A43" s="40">
        <v>34</v>
      </c>
      <c r="B43" s="65" t="s">
        <v>435</v>
      </c>
      <c r="C43" s="61" t="s">
        <v>519</v>
      </c>
      <c r="D43" s="65" t="s">
        <v>13</v>
      </c>
      <c r="E43" s="64">
        <v>1</v>
      </c>
      <c r="F43" s="83"/>
      <c r="G43" s="69">
        <f t="shared" si="1"/>
        <v>0</v>
      </c>
    </row>
    <row r="44" spans="1:7" ht="26.3">
      <c r="A44" s="40">
        <v>35</v>
      </c>
      <c r="B44" s="65" t="s">
        <v>435</v>
      </c>
      <c r="C44" s="61" t="s">
        <v>263</v>
      </c>
      <c r="D44" s="65" t="s">
        <v>13</v>
      </c>
      <c r="E44" s="64">
        <v>6</v>
      </c>
      <c r="F44" s="83"/>
      <c r="G44" s="69">
        <f t="shared" si="1"/>
        <v>0</v>
      </c>
    </row>
    <row r="45" spans="1:7" ht="26.3">
      <c r="A45" s="40">
        <v>36</v>
      </c>
      <c r="B45" s="65" t="s">
        <v>435</v>
      </c>
      <c r="C45" s="61" t="s">
        <v>264</v>
      </c>
      <c r="D45" s="65" t="s">
        <v>13</v>
      </c>
      <c r="E45" s="64">
        <v>3</v>
      </c>
      <c r="F45" s="83"/>
      <c r="G45" s="69">
        <f t="shared" si="1"/>
        <v>0</v>
      </c>
    </row>
    <row r="46" spans="1:7" ht="30.05" customHeight="1">
      <c r="A46" s="71"/>
      <c r="B46" s="76"/>
      <c r="C46" s="77" t="s">
        <v>272</v>
      </c>
      <c r="D46" s="76" t="s">
        <v>10</v>
      </c>
      <c r="E46" s="78" t="s">
        <v>10</v>
      </c>
      <c r="F46" s="101"/>
      <c r="G46" s="101" t="s">
        <v>10</v>
      </c>
    </row>
    <row r="47" spans="1:7" ht="30.05" customHeight="1">
      <c r="A47" s="40">
        <v>37</v>
      </c>
      <c r="B47" s="65" t="s">
        <v>435</v>
      </c>
      <c r="C47" s="63" t="s">
        <v>457</v>
      </c>
      <c r="D47" s="65" t="s">
        <v>376</v>
      </c>
      <c r="E47" s="64">
        <v>1050</v>
      </c>
      <c r="F47" s="83"/>
      <c r="G47" s="69">
        <f>ROUND(F47*E47,2)</f>
        <v>0</v>
      </c>
    </row>
    <row r="48" spans="1:7" ht="30.05" customHeight="1">
      <c r="A48" s="40">
        <v>38</v>
      </c>
      <c r="B48" s="65" t="s">
        <v>435</v>
      </c>
      <c r="C48" s="63" t="s">
        <v>458</v>
      </c>
      <c r="D48" s="65" t="s">
        <v>376</v>
      </c>
      <c r="E48" s="64">
        <v>940</v>
      </c>
      <c r="F48" s="83"/>
      <c r="G48" s="69">
        <f>ROUND(F48*E48,2)</f>
        <v>0</v>
      </c>
    </row>
    <row r="49" spans="1:7" ht="30.05" customHeight="1">
      <c r="A49" s="40">
        <v>39</v>
      </c>
      <c r="B49" s="65" t="s">
        <v>435</v>
      </c>
      <c r="C49" s="61" t="s">
        <v>230</v>
      </c>
      <c r="D49" s="65" t="s">
        <v>13</v>
      </c>
      <c r="E49" s="64">
        <v>4</v>
      </c>
      <c r="F49" s="83"/>
      <c r="G49" s="69">
        <f>ROUND(F49*E49,2)</f>
        <v>0</v>
      </c>
    </row>
    <row r="50" spans="1:7" ht="30.05" customHeight="1">
      <c r="A50" s="40">
        <v>40</v>
      </c>
      <c r="B50" s="65" t="s">
        <v>435</v>
      </c>
      <c r="C50" s="61" t="s">
        <v>269</v>
      </c>
      <c r="D50" s="65" t="s">
        <v>13</v>
      </c>
      <c r="E50" s="64">
        <v>4</v>
      </c>
      <c r="F50" s="83"/>
      <c r="G50" s="69">
        <f>ROUND(F50*E50,2)</f>
        <v>0</v>
      </c>
    </row>
    <row r="51" spans="1:7" ht="30.05" customHeight="1">
      <c r="A51" s="40">
        <v>41</v>
      </c>
      <c r="B51" s="65" t="s">
        <v>435</v>
      </c>
      <c r="C51" s="61" t="s">
        <v>270</v>
      </c>
      <c r="D51" s="65" t="s">
        <v>13</v>
      </c>
      <c r="E51" s="64">
        <v>12</v>
      </c>
      <c r="F51" s="83"/>
      <c r="G51" s="69">
        <f>ROUND(F51*E51,2)</f>
        <v>0</v>
      </c>
    </row>
    <row r="52" spans="1:7" ht="30.05" customHeight="1">
      <c r="A52" s="103"/>
      <c r="B52" s="76"/>
      <c r="C52" s="77" t="s">
        <v>261</v>
      </c>
      <c r="D52" s="76" t="s">
        <v>10</v>
      </c>
      <c r="E52" s="78" t="s">
        <v>10</v>
      </c>
      <c r="F52" s="101"/>
      <c r="G52" s="101" t="s">
        <v>10</v>
      </c>
    </row>
    <row r="53" spans="1:7" ht="30.05" customHeight="1">
      <c r="A53" s="40">
        <v>42</v>
      </c>
      <c r="B53" s="65" t="s">
        <v>435</v>
      </c>
      <c r="C53" s="61" t="s">
        <v>459</v>
      </c>
      <c r="D53" s="65" t="s">
        <v>376</v>
      </c>
      <c r="E53" s="64">
        <v>3770</v>
      </c>
      <c r="F53" s="82"/>
      <c r="G53" s="69">
        <f t="shared" ref="G53:G58" si="2">ROUND(F53*E53,2)</f>
        <v>0</v>
      </c>
    </row>
    <row r="54" spans="1:7" ht="30.05" customHeight="1">
      <c r="A54" s="40">
        <v>43</v>
      </c>
      <c r="B54" s="65" t="s">
        <v>435</v>
      </c>
      <c r="C54" s="63" t="s">
        <v>460</v>
      </c>
      <c r="D54" s="65" t="s">
        <v>13</v>
      </c>
      <c r="E54" s="64">
        <v>3</v>
      </c>
      <c r="F54" s="82"/>
      <c r="G54" s="69">
        <f t="shared" si="2"/>
        <v>0</v>
      </c>
    </row>
    <row r="55" spans="1:7" ht="30.05" customHeight="1">
      <c r="A55" s="40">
        <v>44</v>
      </c>
      <c r="B55" s="65" t="s">
        <v>435</v>
      </c>
      <c r="C55" s="63" t="s">
        <v>461</v>
      </c>
      <c r="D55" s="65" t="s">
        <v>13</v>
      </c>
      <c r="E55" s="64">
        <v>3</v>
      </c>
      <c r="F55" s="82"/>
      <c r="G55" s="69">
        <f t="shared" si="2"/>
        <v>0</v>
      </c>
    </row>
    <row r="56" spans="1:7" ht="30.05" customHeight="1">
      <c r="A56" s="40">
        <v>45</v>
      </c>
      <c r="B56" s="65" t="s">
        <v>435</v>
      </c>
      <c r="C56" s="63" t="s">
        <v>274</v>
      </c>
      <c r="D56" s="65" t="s">
        <v>13</v>
      </c>
      <c r="E56" s="64">
        <v>7</v>
      </c>
      <c r="F56" s="82"/>
      <c r="G56" s="69">
        <f t="shared" si="2"/>
        <v>0</v>
      </c>
    </row>
    <row r="57" spans="1:7" ht="30.05" customHeight="1">
      <c r="A57" s="40">
        <v>46</v>
      </c>
      <c r="B57" s="65" t="s">
        <v>435</v>
      </c>
      <c r="C57" s="63" t="s">
        <v>273</v>
      </c>
      <c r="D57" s="65" t="s">
        <v>13</v>
      </c>
      <c r="E57" s="64">
        <v>1</v>
      </c>
      <c r="F57" s="82"/>
      <c r="G57" s="69">
        <f t="shared" si="2"/>
        <v>0</v>
      </c>
    </row>
    <row r="58" spans="1:7" ht="30.05" customHeight="1">
      <c r="A58" s="40">
        <v>47</v>
      </c>
      <c r="B58" s="99" t="s">
        <v>435</v>
      </c>
      <c r="C58" s="63" t="s">
        <v>580</v>
      </c>
      <c r="D58" s="65" t="s">
        <v>13</v>
      </c>
      <c r="E58" s="64">
        <v>1</v>
      </c>
      <c r="F58" s="70"/>
      <c r="G58" s="69">
        <f t="shared" si="2"/>
        <v>0</v>
      </c>
    </row>
    <row r="59" spans="1:7" ht="30.05" customHeight="1">
      <c r="A59" s="198" t="s">
        <v>116</v>
      </c>
      <c r="B59" s="198"/>
      <c r="C59" s="198"/>
      <c r="D59" s="198"/>
      <c r="E59" s="198"/>
      <c r="F59" s="198"/>
      <c r="G59" s="85">
        <f>ROUND(SUM(G8:G58),2)</f>
        <v>0</v>
      </c>
    </row>
  </sheetData>
  <mergeCells count="10">
    <mergeCell ref="A1:G1"/>
    <mergeCell ref="B3:G3"/>
    <mergeCell ref="A59:F59"/>
    <mergeCell ref="A2:G2"/>
    <mergeCell ref="A4:A5"/>
    <mergeCell ref="B4:B5"/>
    <mergeCell ref="C4:C5"/>
    <mergeCell ref="D4:E4"/>
    <mergeCell ref="F4:F5"/>
    <mergeCell ref="G4:G5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r:id="rId1"/>
  <headerFooter>
    <oddFooter>Strona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  <pageSetUpPr fitToPage="1"/>
  </sheetPr>
  <dimension ref="A1:M24"/>
  <sheetViews>
    <sheetView view="pageBreakPreview" zoomScaleNormal="100" zoomScaleSheetLayoutView="100" workbookViewId="0">
      <pane ySplit="5" topLeftCell="A17" activePane="bottomLeft" state="frozenSplit"/>
      <selection activeCell="C26" sqref="C26"/>
      <selection pane="bottomLeft" activeCell="A24" sqref="A24:F24"/>
    </sheetView>
  </sheetViews>
  <sheetFormatPr defaultColWidth="9.109375" defaultRowHeight="13.15"/>
  <cols>
    <col min="1" max="1" width="7" style="4" customWidth="1"/>
    <col min="2" max="2" width="15" style="4" customWidth="1"/>
    <col min="3" max="3" width="41.6640625" style="5" customWidth="1"/>
    <col min="4" max="4" width="9.88671875" style="4" customWidth="1"/>
    <col min="5" max="5" width="10.44140625" style="6" customWidth="1"/>
    <col min="6" max="6" width="12" style="6" customWidth="1"/>
    <col min="7" max="7" width="14.109375" style="6" customWidth="1"/>
    <col min="8" max="16384" width="9.109375" style="1"/>
  </cols>
  <sheetData>
    <row r="1" spans="1:13" ht="27.7" customHeight="1">
      <c r="A1" s="189" t="s">
        <v>679</v>
      </c>
      <c r="B1" s="189"/>
      <c r="C1" s="189"/>
      <c r="D1" s="189"/>
      <c r="E1" s="189"/>
      <c r="F1" s="189"/>
      <c r="G1" s="189"/>
    </row>
    <row r="2" spans="1:13" ht="81.099999999999994" customHeight="1">
      <c r="A2" s="193" t="s">
        <v>567</v>
      </c>
      <c r="B2" s="194"/>
      <c r="C2" s="194"/>
      <c r="D2" s="194"/>
      <c r="E2" s="194"/>
      <c r="F2" s="194"/>
      <c r="G2" s="194"/>
    </row>
    <row r="3" spans="1:13" ht="30.05" customHeight="1">
      <c r="A3" s="116" t="s">
        <v>587</v>
      </c>
      <c r="B3" s="190" t="s">
        <v>242</v>
      </c>
      <c r="C3" s="190"/>
      <c r="D3" s="190"/>
      <c r="E3" s="190"/>
      <c r="F3" s="190"/>
      <c r="G3" s="190"/>
    </row>
    <row r="4" spans="1:13" ht="15.85" customHeight="1">
      <c r="A4" s="198" t="s">
        <v>0</v>
      </c>
      <c r="B4" s="198" t="s">
        <v>1</v>
      </c>
      <c r="C4" s="199" t="s">
        <v>2</v>
      </c>
      <c r="D4" s="198" t="s">
        <v>3</v>
      </c>
      <c r="E4" s="198"/>
      <c r="F4" s="200" t="s">
        <v>4</v>
      </c>
      <c r="G4" s="200" t="s">
        <v>5</v>
      </c>
    </row>
    <row r="5" spans="1:13" ht="15.85" customHeight="1">
      <c r="A5" s="198"/>
      <c r="B5" s="198"/>
      <c r="C5" s="199"/>
      <c r="D5" s="128" t="s">
        <v>6</v>
      </c>
      <c r="E5" s="129" t="s">
        <v>7</v>
      </c>
      <c r="F5" s="200"/>
      <c r="G5" s="200"/>
    </row>
    <row r="6" spans="1:13" ht="30.05" customHeight="1">
      <c r="A6" s="103"/>
      <c r="B6" s="76"/>
      <c r="C6" s="73" t="s">
        <v>462</v>
      </c>
      <c r="D6" s="72" t="s">
        <v>10</v>
      </c>
      <c r="E6" s="74" t="s">
        <v>10</v>
      </c>
      <c r="F6" s="74" t="s">
        <v>10</v>
      </c>
      <c r="G6" s="74" t="s">
        <v>10</v>
      </c>
      <c r="M6" s="57"/>
    </row>
    <row r="7" spans="1:13" ht="30.05" customHeight="1">
      <c r="A7" s="40">
        <v>1</v>
      </c>
      <c r="B7" s="65" t="s">
        <v>463</v>
      </c>
      <c r="C7" s="61" t="s">
        <v>464</v>
      </c>
      <c r="D7" s="54" t="s">
        <v>303</v>
      </c>
      <c r="E7" s="64">
        <v>375</v>
      </c>
      <c r="F7" s="82"/>
      <c r="G7" s="68">
        <f>ROUND(F7*E7,2)</f>
        <v>0</v>
      </c>
      <c r="H7" s="57"/>
      <c r="J7" s="57"/>
    </row>
    <row r="8" spans="1:13" ht="30.05" customHeight="1">
      <c r="A8" s="40">
        <v>2</v>
      </c>
      <c r="B8" s="65" t="s">
        <v>463</v>
      </c>
      <c r="C8" s="39" t="s">
        <v>465</v>
      </c>
      <c r="D8" s="54" t="s">
        <v>303</v>
      </c>
      <c r="E8" s="64">
        <v>319</v>
      </c>
      <c r="F8" s="82"/>
      <c r="G8" s="68">
        <f t="shared" ref="G8:G23" si="0">ROUND(F8*E8,2)</f>
        <v>0</v>
      </c>
      <c r="H8" s="57"/>
    </row>
    <row r="9" spans="1:13" ht="30.05" customHeight="1">
      <c r="A9" s="40">
        <v>3</v>
      </c>
      <c r="B9" s="65" t="s">
        <v>463</v>
      </c>
      <c r="C9" s="39" t="s">
        <v>243</v>
      </c>
      <c r="D9" s="54" t="s">
        <v>376</v>
      </c>
      <c r="E9" s="64">
        <v>67</v>
      </c>
      <c r="F9" s="82"/>
      <c r="G9" s="68">
        <f t="shared" si="0"/>
        <v>0</v>
      </c>
      <c r="H9" s="57"/>
      <c r="L9" s="57"/>
    </row>
    <row r="10" spans="1:13" ht="30.05" customHeight="1">
      <c r="A10" s="40">
        <v>4</v>
      </c>
      <c r="B10" s="65" t="s">
        <v>463</v>
      </c>
      <c r="C10" s="39" t="s">
        <v>244</v>
      </c>
      <c r="D10" s="54" t="s">
        <v>376</v>
      </c>
      <c r="E10" s="64">
        <v>45</v>
      </c>
      <c r="F10" s="82"/>
      <c r="G10" s="68">
        <f t="shared" si="0"/>
        <v>0</v>
      </c>
      <c r="H10" s="57"/>
      <c r="M10" s="57"/>
    </row>
    <row r="11" spans="1:13" ht="30.05" customHeight="1">
      <c r="A11" s="40">
        <v>5</v>
      </c>
      <c r="B11" s="65" t="s">
        <v>463</v>
      </c>
      <c r="C11" s="39" t="s">
        <v>245</v>
      </c>
      <c r="D11" s="54" t="s">
        <v>376</v>
      </c>
      <c r="E11" s="64">
        <v>76</v>
      </c>
      <c r="F11" s="82"/>
      <c r="G11" s="68">
        <f t="shared" si="0"/>
        <v>0</v>
      </c>
    </row>
    <row r="12" spans="1:13" ht="26.3">
      <c r="A12" s="40">
        <v>6</v>
      </c>
      <c r="B12" s="65" t="s">
        <v>463</v>
      </c>
      <c r="C12" s="39" t="s">
        <v>246</v>
      </c>
      <c r="D12" s="54" t="s">
        <v>376</v>
      </c>
      <c r="E12" s="64">
        <v>46</v>
      </c>
      <c r="F12" s="82"/>
      <c r="G12" s="68">
        <f t="shared" si="0"/>
        <v>0</v>
      </c>
    </row>
    <row r="13" spans="1:13" ht="39.450000000000003">
      <c r="A13" s="40">
        <v>7</v>
      </c>
      <c r="B13" s="65" t="s">
        <v>463</v>
      </c>
      <c r="C13" s="39" t="s">
        <v>466</v>
      </c>
      <c r="D13" s="54" t="s">
        <v>376</v>
      </c>
      <c r="E13" s="64">
        <v>40.5</v>
      </c>
      <c r="F13" s="82"/>
      <c r="G13" s="68">
        <f t="shared" si="0"/>
        <v>0</v>
      </c>
    </row>
    <row r="14" spans="1:13" ht="39.450000000000003">
      <c r="A14" s="40">
        <v>8</v>
      </c>
      <c r="B14" s="65" t="s">
        <v>463</v>
      </c>
      <c r="C14" s="39" t="s">
        <v>247</v>
      </c>
      <c r="D14" s="54" t="s">
        <v>376</v>
      </c>
      <c r="E14" s="64">
        <v>26.5</v>
      </c>
      <c r="F14" s="82"/>
      <c r="G14" s="68">
        <f t="shared" si="0"/>
        <v>0</v>
      </c>
    </row>
    <row r="15" spans="1:13" ht="39.450000000000003">
      <c r="A15" s="40">
        <v>9</v>
      </c>
      <c r="B15" s="65" t="s">
        <v>463</v>
      </c>
      <c r="C15" s="39" t="s">
        <v>248</v>
      </c>
      <c r="D15" s="54" t="s">
        <v>376</v>
      </c>
      <c r="E15" s="64">
        <v>76.5</v>
      </c>
      <c r="F15" s="82"/>
      <c r="G15" s="68">
        <f t="shared" si="0"/>
        <v>0</v>
      </c>
    </row>
    <row r="16" spans="1:13" ht="39.450000000000003">
      <c r="A16" s="40">
        <v>10</v>
      </c>
      <c r="B16" s="65" t="s">
        <v>463</v>
      </c>
      <c r="C16" s="39" t="s">
        <v>249</v>
      </c>
      <c r="D16" s="54" t="s">
        <v>376</v>
      </c>
      <c r="E16" s="64">
        <v>65</v>
      </c>
      <c r="F16" s="82"/>
      <c r="G16" s="68">
        <f t="shared" si="0"/>
        <v>0</v>
      </c>
    </row>
    <row r="17" spans="1:9" ht="30.05" customHeight="1">
      <c r="A17" s="40">
        <v>11</v>
      </c>
      <c r="B17" s="65" t="s">
        <v>463</v>
      </c>
      <c r="C17" s="39" t="s">
        <v>250</v>
      </c>
      <c r="D17" s="54" t="s">
        <v>13</v>
      </c>
      <c r="E17" s="64">
        <v>1</v>
      </c>
      <c r="F17" s="82"/>
      <c r="G17" s="68">
        <f t="shared" si="0"/>
        <v>0</v>
      </c>
    </row>
    <row r="18" spans="1:9" ht="30.05" customHeight="1">
      <c r="A18" s="40">
        <v>12</v>
      </c>
      <c r="B18" s="65" t="s">
        <v>463</v>
      </c>
      <c r="C18" s="39" t="s">
        <v>467</v>
      </c>
      <c r="D18" s="54" t="s">
        <v>13</v>
      </c>
      <c r="E18" s="64">
        <v>2</v>
      </c>
      <c r="F18" s="82"/>
      <c r="G18" s="68">
        <f t="shared" si="0"/>
        <v>0</v>
      </c>
    </row>
    <row r="19" spans="1:9" ht="30.05" customHeight="1">
      <c r="A19" s="40">
        <v>13</v>
      </c>
      <c r="B19" s="65" t="s">
        <v>463</v>
      </c>
      <c r="C19" s="39" t="s">
        <v>317</v>
      </c>
      <c r="D19" s="54" t="s">
        <v>13</v>
      </c>
      <c r="E19" s="64">
        <v>2</v>
      </c>
      <c r="F19" s="97"/>
      <c r="G19" s="68">
        <f t="shared" si="0"/>
        <v>0</v>
      </c>
    </row>
    <row r="20" spans="1:9" ht="30.05" customHeight="1">
      <c r="A20" s="40">
        <v>14</v>
      </c>
      <c r="B20" s="65" t="s">
        <v>463</v>
      </c>
      <c r="C20" s="39" t="s">
        <v>318</v>
      </c>
      <c r="D20" s="54" t="s">
        <v>13</v>
      </c>
      <c r="E20" s="64">
        <v>3</v>
      </c>
      <c r="F20" s="97"/>
      <c r="G20" s="68">
        <f t="shared" si="0"/>
        <v>0</v>
      </c>
    </row>
    <row r="21" spans="1:9" ht="30.05" customHeight="1">
      <c r="A21" s="40">
        <v>15</v>
      </c>
      <c r="B21" s="65" t="s">
        <v>463</v>
      </c>
      <c r="C21" s="39" t="s">
        <v>319</v>
      </c>
      <c r="D21" s="54" t="s">
        <v>13</v>
      </c>
      <c r="E21" s="64">
        <v>1</v>
      </c>
      <c r="F21" s="82"/>
      <c r="G21" s="68">
        <f t="shared" si="0"/>
        <v>0</v>
      </c>
    </row>
    <row r="22" spans="1:9" ht="30.05" customHeight="1">
      <c r="A22" s="40">
        <v>16</v>
      </c>
      <c r="B22" s="65" t="s">
        <v>463</v>
      </c>
      <c r="C22" s="39" t="s">
        <v>320</v>
      </c>
      <c r="D22" s="54" t="s">
        <v>13</v>
      </c>
      <c r="E22" s="64">
        <v>4</v>
      </c>
      <c r="F22" s="97"/>
      <c r="G22" s="68">
        <f t="shared" si="0"/>
        <v>0</v>
      </c>
    </row>
    <row r="23" spans="1:9" ht="30.05" customHeight="1">
      <c r="A23" s="40">
        <v>17</v>
      </c>
      <c r="B23" s="65" t="s">
        <v>463</v>
      </c>
      <c r="C23" s="39" t="s">
        <v>468</v>
      </c>
      <c r="D23" s="54" t="s">
        <v>376</v>
      </c>
      <c r="E23" s="64">
        <v>204</v>
      </c>
      <c r="F23" s="82"/>
      <c r="G23" s="68">
        <f t="shared" si="0"/>
        <v>0</v>
      </c>
      <c r="H23" s="57"/>
    </row>
    <row r="24" spans="1:9" ht="30.05" customHeight="1">
      <c r="A24" s="198" t="s">
        <v>566</v>
      </c>
      <c r="B24" s="198"/>
      <c r="C24" s="198"/>
      <c r="D24" s="198"/>
      <c r="E24" s="198"/>
      <c r="F24" s="198"/>
      <c r="G24" s="85">
        <f>ROUND(SUM(G6:G23),2)</f>
        <v>0</v>
      </c>
      <c r="I24" s="57"/>
    </row>
  </sheetData>
  <mergeCells count="10">
    <mergeCell ref="A1:G1"/>
    <mergeCell ref="B3:G3"/>
    <mergeCell ref="A24:F24"/>
    <mergeCell ref="A2:G2"/>
    <mergeCell ref="A4:A5"/>
    <mergeCell ref="B4:B5"/>
    <mergeCell ref="C4:C5"/>
    <mergeCell ref="D4:E4"/>
    <mergeCell ref="F4:F5"/>
    <mergeCell ref="G4:G5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r:id="rId1"/>
  <headerFooter>
    <oddFooter>Strona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  <pageSetUpPr fitToPage="1"/>
  </sheetPr>
  <dimension ref="A1:G15"/>
  <sheetViews>
    <sheetView view="pageBreakPreview" zoomScale="115" zoomScaleNormal="100" zoomScaleSheetLayoutView="115" workbookViewId="0">
      <pane ySplit="5" topLeftCell="A10" activePane="bottomLeft" state="frozenSplit"/>
      <selection activeCell="C26" sqref="C26"/>
      <selection pane="bottomLeft" activeCell="E16" sqref="E16"/>
    </sheetView>
  </sheetViews>
  <sheetFormatPr defaultColWidth="9.109375" defaultRowHeight="13.15"/>
  <cols>
    <col min="1" max="1" width="7" style="4" customWidth="1"/>
    <col min="2" max="2" width="15" style="4" customWidth="1"/>
    <col min="3" max="3" width="41.6640625" style="5" customWidth="1"/>
    <col min="4" max="4" width="9.88671875" style="4" customWidth="1"/>
    <col min="5" max="5" width="10.44140625" style="6" customWidth="1"/>
    <col min="6" max="6" width="12" style="6" customWidth="1"/>
    <col min="7" max="7" width="14.109375" style="6" customWidth="1"/>
    <col min="8" max="16384" width="9.109375" style="1"/>
  </cols>
  <sheetData>
    <row r="1" spans="1:7" ht="23.35" customHeight="1">
      <c r="A1" s="189" t="s">
        <v>679</v>
      </c>
      <c r="B1" s="189"/>
      <c r="C1" s="189"/>
      <c r="D1" s="189"/>
      <c r="E1" s="189"/>
      <c r="F1" s="189"/>
      <c r="G1" s="189"/>
    </row>
    <row r="2" spans="1:7" ht="100.05" customHeight="1">
      <c r="A2" s="193" t="s">
        <v>567</v>
      </c>
      <c r="B2" s="194"/>
      <c r="C2" s="194"/>
      <c r="D2" s="194"/>
      <c r="E2" s="194"/>
      <c r="F2" s="194"/>
      <c r="G2" s="194"/>
    </row>
    <row r="3" spans="1:7" ht="30.05" customHeight="1">
      <c r="A3" s="116" t="s">
        <v>590</v>
      </c>
      <c r="B3" s="190" t="s">
        <v>308</v>
      </c>
      <c r="C3" s="190"/>
      <c r="D3" s="190"/>
      <c r="E3" s="190"/>
      <c r="F3" s="190"/>
      <c r="G3" s="190"/>
    </row>
    <row r="4" spans="1:7" ht="15.85" customHeight="1">
      <c r="A4" s="198" t="s">
        <v>0</v>
      </c>
      <c r="B4" s="198" t="s">
        <v>1</v>
      </c>
      <c r="C4" s="199" t="s">
        <v>2</v>
      </c>
      <c r="D4" s="198" t="s">
        <v>3</v>
      </c>
      <c r="E4" s="198"/>
      <c r="F4" s="200" t="s">
        <v>4</v>
      </c>
      <c r="G4" s="200" t="s">
        <v>5</v>
      </c>
    </row>
    <row r="5" spans="1:7" ht="15.85" customHeight="1">
      <c r="A5" s="198"/>
      <c r="B5" s="198"/>
      <c r="C5" s="199"/>
      <c r="D5" s="128" t="s">
        <v>6</v>
      </c>
      <c r="E5" s="129" t="s">
        <v>7</v>
      </c>
      <c r="F5" s="200"/>
      <c r="G5" s="200"/>
    </row>
    <row r="6" spans="1:7" ht="30.05" customHeight="1">
      <c r="A6" s="103"/>
      <c r="B6" s="72"/>
      <c r="C6" s="73" t="s">
        <v>469</v>
      </c>
      <c r="D6" s="72" t="s">
        <v>10</v>
      </c>
      <c r="E6" s="74" t="s">
        <v>10</v>
      </c>
      <c r="F6" s="74" t="s">
        <v>10</v>
      </c>
      <c r="G6" s="74" t="s">
        <v>10</v>
      </c>
    </row>
    <row r="7" spans="1:7" ht="25.55" customHeight="1">
      <c r="A7" s="40">
        <v>1</v>
      </c>
      <c r="B7" s="65" t="s">
        <v>470</v>
      </c>
      <c r="C7" s="63" t="s">
        <v>464</v>
      </c>
      <c r="D7" s="65" t="s">
        <v>303</v>
      </c>
      <c r="E7" s="64">
        <v>101</v>
      </c>
      <c r="F7" s="82"/>
      <c r="G7" s="68">
        <f>ROUND(F7*E7,2)</f>
        <v>0</v>
      </c>
    </row>
    <row r="8" spans="1:7" ht="25.55" customHeight="1">
      <c r="A8" s="40">
        <v>2</v>
      </c>
      <c r="B8" s="65" t="s">
        <v>470</v>
      </c>
      <c r="C8" s="63" t="s">
        <v>465</v>
      </c>
      <c r="D8" s="65" t="s">
        <v>303</v>
      </c>
      <c r="E8" s="64">
        <v>79</v>
      </c>
      <c r="F8" s="82"/>
      <c r="G8" s="68">
        <f t="shared" ref="G8:G14" si="0">ROUND(F8*E8,2)</f>
        <v>0</v>
      </c>
    </row>
    <row r="9" spans="1:7" ht="25.55" customHeight="1">
      <c r="A9" s="40">
        <v>3</v>
      </c>
      <c r="B9" s="65" t="s">
        <v>470</v>
      </c>
      <c r="C9" s="63" t="s">
        <v>471</v>
      </c>
      <c r="D9" s="65" t="s">
        <v>376</v>
      </c>
      <c r="E9" s="64">
        <v>57.5</v>
      </c>
      <c r="F9" s="82"/>
      <c r="G9" s="68">
        <f t="shared" si="0"/>
        <v>0</v>
      </c>
    </row>
    <row r="10" spans="1:7" ht="25.55" customHeight="1">
      <c r="A10" s="40">
        <v>4</v>
      </c>
      <c r="B10" s="65" t="s">
        <v>470</v>
      </c>
      <c r="C10" s="63" t="s">
        <v>472</v>
      </c>
      <c r="D10" s="65" t="s">
        <v>376</v>
      </c>
      <c r="E10" s="64">
        <v>32</v>
      </c>
      <c r="F10" s="82"/>
      <c r="G10" s="68">
        <f t="shared" si="0"/>
        <v>0</v>
      </c>
    </row>
    <row r="11" spans="1:7" ht="25.55" customHeight="1">
      <c r="A11" s="40">
        <v>5</v>
      </c>
      <c r="B11" s="65" t="s">
        <v>470</v>
      </c>
      <c r="C11" s="63" t="s">
        <v>473</v>
      </c>
      <c r="D11" s="65" t="s">
        <v>376</v>
      </c>
      <c r="E11" s="64">
        <v>32</v>
      </c>
      <c r="F11" s="82"/>
      <c r="G11" s="68">
        <f t="shared" si="0"/>
        <v>0</v>
      </c>
    </row>
    <row r="12" spans="1:7" ht="26.3">
      <c r="A12" s="40">
        <v>6</v>
      </c>
      <c r="B12" s="65" t="s">
        <v>470</v>
      </c>
      <c r="C12" s="39" t="s">
        <v>474</v>
      </c>
      <c r="D12" s="65" t="s">
        <v>376</v>
      </c>
      <c r="E12" s="64">
        <v>24</v>
      </c>
      <c r="F12" s="82"/>
      <c r="G12" s="68">
        <f t="shared" si="0"/>
        <v>0</v>
      </c>
    </row>
    <row r="13" spans="1:7" ht="25.85" customHeight="1">
      <c r="A13" s="40">
        <v>7</v>
      </c>
      <c r="B13" s="65" t="s">
        <v>470</v>
      </c>
      <c r="C13" s="39" t="s">
        <v>314</v>
      </c>
      <c r="D13" s="65" t="s">
        <v>13</v>
      </c>
      <c r="E13" s="64">
        <v>2</v>
      </c>
      <c r="F13" s="82"/>
      <c r="G13" s="68">
        <f t="shared" si="0"/>
        <v>0</v>
      </c>
    </row>
    <row r="14" spans="1:7" ht="25.85" customHeight="1">
      <c r="A14" s="40">
        <v>8</v>
      </c>
      <c r="B14" s="65" t="s">
        <v>463</v>
      </c>
      <c r="C14" s="39" t="s">
        <v>468</v>
      </c>
      <c r="D14" s="65" t="s">
        <v>376</v>
      </c>
      <c r="E14" s="64">
        <v>82.5</v>
      </c>
      <c r="F14" s="82"/>
      <c r="G14" s="68">
        <f t="shared" si="0"/>
        <v>0</v>
      </c>
    </row>
    <row r="15" spans="1:7" ht="30.05" customHeight="1">
      <c r="A15" s="198" t="s">
        <v>116</v>
      </c>
      <c r="B15" s="198"/>
      <c r="C15" s="198"/>
      <c r="D15" s="198"/>
      <c r="E15" s="198"/>
      <c r="F15" s="198"/>
      <c r="G15" s="85">
        <f>SUM(G6:G14)</f>
        <v>0</v>
      </c>
    </row>
  </sheetData>
  <mergeCells count="10">
    <mergeCell ref="A1:G1"/>
    <mergeCell ref="B3:G3"/>
    <mergeCell ref="A15:F15"/>
    <mergeCell ref="A2:G2"/>
    <mergeCell ref="A4:A5"/>
    <mergeCell ref="B4:B5"/>
    <mergeCell ref="C4:C5"/>
    <mergeCell ref="D4:E4"/>
    <mergeCell ref="F4:F5"/>
    <mergeCell ref="G4:G5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r:id="rId1"/>
  <headerFooter>
    <oddFooter>Strona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  <pageSetUpPr fitToPage="1"/>
  </sheetPr>
  <dimension ref="A1:K15"/>
  <sheetViews>
    <sheetView view="pageBreakPreview" zoomScaleNormal="100" zoomScaleSheetLayoutView="100" workbookViewId="0">
      <pane ySplit="5" topLeftCell="A7" activePane="bottomLeft" state="frozenSplit"/>
      <selection activeCell="C26" sqref="C26"/>
      <selection pane="bottomLeft" activeCell="A15" sqref="A15:F15"/>
    </sheetView>
  </sheetViews>
  <sheetFormatPr defaultColWidth="9.109375" defaultRowHeight="13.15"/>
  <cols>
    <col min="1" max="1" width="7" style="4" customWidth="1"/>
    <col min="2" max="2" width="15" style="4" customWidth="1"/>
    <col min="3" max="3" width="41.6640625" style="5" customWidth="1"/>
    <col min="4" max="4" width="9.88671875" style="4" customWidth="1"/>
    <col min="5" max="5" width="10.44140625" style="6" customWidth="1"/>
    <col min="6" max="6" width="12" style="6" customWidth="1"/>
    <col min="7" max="7" width="14.109375" style="6" customWidth="1"/>
    <col min="8" max="16384" width="9.109375" style="1"/>
  </cols>
  <sheetData>
    <row r="1" spans="1:11" ht="15.85" customHeight="1">
      <c r="A1" s="189" t="s">
        <v>679</v>
      </c>
      <c r="B1" s="189"/>
      <c r="C1" s="189"/>
      <c r="D1" s="189"/>
      <c r="E1" s="189"/>
      <c r="F1" s="189"/>
      <c r="G1" s="189"/>
    </row>
    <row r="2" spans="1:11" ht="100.05" customHeight="1">
      <c r="A2" s="193" t="s">
        <v>567</v>
      </c>
      <c r="B2" s="194"/>
      <c r="C2" s="194"/>
      <c r="D2" s="194"/>
      <c r="E2" s="194"/>
      <c r="F2" s="194"/>
      <c r="G2" s="194"/>
    </row>
    <row r="3" spans="1:11" ht="30.05" customHeight="1">
      <c r="A3" s="116" t="s">
        <v>586</v>
      </c>
      <c r="B3" s="190" t="s">
        <v>585</v>
      </c>
      <c r="C3" s="190"/>
      <c r="D3" s="190"/>
      <c r="E3" s="190"/>
      <c r="F3" s="190"/>
      <c r="G3" s="190"/>
    </row>
    <row r="4" spans="1:11" ht="15.85" customHeight="1">
      <c r="A4" s="198" t="s">
        <v>0</v>
      </c>
      <c r="B4" s="198" t="s">
        <v>1</v>
      </c>
      <c r="C4" s="199" t="s">
        <v>2</v>
      </c>
      <c r="D4" s="198" t="s">
        <v>3</v>
      </c>
      <c r="E4" s="198"/>
      <c r="F4" s="200" t="s">
        <v>4</v>
      </c>
      <c r="G4" s="200" t="s">
        <v>5</v>
      </c>
    </row>
    <row r="5" spans="1:11" ht="15.85" customHeight="1">
      <c r="A5" s="198"/>
      <c r="B5" s="198"/>
      <c r="C5" s="199"/>
      <c r="D5" s="128" t="s">
        <v>6</v>
      </c>
      <c r="E5" s="129" t="s">
        <v>7</v>
      </c>
      <c r="F5" s="200"/>
      <c r="G5" s="200"/>
    </row>
    <row r="6" spans="1:11" ht="30.05" customHeight="1">
      <c r="A6" s="103"/>
      <c r="B6" s="72"/>
      <c r="C6" s="73" t="s">
        <v>673</v>
      </c>
      <c r="D6" s="72" t="s">
        <v>10</v>
      </c>
      <c r="E6" s="74" t="s">
        <v>10</v>
      </c>
      <c r="F6" s="74" t="s">
        <v>10</v>
      </c>
      <c r="G6" s="74" t="s">
        <v>10</v>
      </c>
    </row>
    <row r="7" spans="1:11" ht="25.55" customHeight="1">
      <c r="A7" s="40">
        <f t="shared" ref="A7:A14" si="0">A6+1</f>
        <v>1</v>
      </c>
      <c r="B7" s="65" t="s">
        <v>475</v>
      </c>
      <c r="C7" s="63" t="s">
        <v>436</v>
      </c>
      <c r="D7" s="65" t="s">
        <v>303</v>
      </c>
      <c r="E7" s="64">
        <v>3605</v>
      </c>
      <c r="F7" s="68"/>
      <c r="G7" s="68">
        <f>ROUND(F7*E7,2)</f>
        <v>0</v>
      </c>
      <c r="K7" s="177"/>
    </row>
    <row r="8" spans="1:11" ht="25.55" customHeight="1">
      <c r="A8" s="40">
        <f t="shared" si="0"/>
        <v>2</v>
      </c>
      <c r="B8" s="65" t="s">
        <v>475</v>
      </c>
      <c r="C8" s="63" t="s">
        <v>437</v>
      </c>
      <c r="D8" s="65" t="s">
        <v>303</v>
      </c>
      <c r="E8" s="64">
        <v>3570</v>
      </c>
      <c r="F8" s="68"/>
      <c r="G8" s="68">
        <f t="shared" ref="G8:G14" si="1">ROUND(F8*E8,2)</f>
        <v>0</v>
      </c>
      <c r="K8" s="177"/>
    </row>
    <row r="9" spans="1:11" ht="25.55" customHeight="1">
      <c r="A9" s="40">
        <f t="shared" si="0"/>
        <v>3</v>
      </c>
      <c r="B9" s="65" t="s">
        <v>475</v>
      </c>
      <c r="C9" s="63" t="s">
        <v>476</v>
      </c>
      <c r="D9" s="65" t="s">
        <v>376</v>
      </c>
      <c r="E9" s="64">
        <v>6413</v>
      </c>
      <c r="F9" s="68"/>
      <c r="G9" s="68">
        <f t="shared" si="1"/>
        <v>0</v>
      </c>
      <c r="K9" s="177"/>
    </row>
    <row r="10" spans="1:11" ht="25.55" customHeight="1">
      <c r="A10" s="40">
        <f t="shared" si="0"/>
        <v>4</v>
      </c>
      <c r="B10" s="65" t="s">
        <v>475</v>
      </c>
      <c r="C10" s="63" t="s">
        <v>477</v>
      </c>
      <c r="D10" s="65" t="s">
        <v>376</v>
      </c>
      <c r="E10" s="64">
        <v>138</v>
      </c>
      <c r="F10" s="68"/>
      <c r="G10" s="68">
        <f t="shared" si="1"/>
        <v>0</v>
      </c>
      <c r="K10" s="177"/>
    </row>
    <row r="11" spans="1:11" ht="25.55" customHeight="1">
      <c r="A11" s="40">
        <f t="shared" si="0"/>
        <v>5</v>
      </c>
      <c r="B11" s="65" t="s">
        <v>475</v>
      </c>
      <c r="C11" s="63" t="s">
        <v>478</v>
      </c>
      <c r="D11" s="65" t="s">
        <v>376</v>
      </c>
      <c r="E11" s="64">
        <v>418</v>
      </c>
      <c r="F11" s="68"/>
      <c r="G11" s="68">
        <f t="shared" si="1"/>
        <v>0</v>
      </c>
      <c r="K11" s="177"/>
    </row>
    <row r="12" spans="1:11" ht="25.55" customHeight="1">
      <c r="A12" s="40">
        <f t="shared" si="0"/>
        <v>6</v>
      </c>
      <c r="B12" s="65" t="s">
        <v>475</v>
      </c>
      <c r="C12" s="63" t="s">
        <v>479</v>
      </c>
      <c r="D12" s="65" t="s">
        <v>376</v>
      </c>
      <c r="E12" s="64">
        <v>19239</v>
      </c>
      <c r="F12" s="68"/>
      <c r="G12" s="68">
        <f t="shared" si="1"/>
        <v>0</v>
      </c>
      <c r="K12" s="177"/>
    </row>
    <row r="13" spans="1:11" ht="25.55" customHeight="1">
      <c r="A13" s="40">
        <f t="shared" si="0"/>
        <v>7</v>
      </c>
      <c r="B13" s="65" t="s">
        <v>475</v>
      </c>
      <c r="C13" s="63" t="s">
        <v>241</v>
      </c>
      <c r="D13" s="65" t="s">
        <v>376</v>
      </c>
      <c r="E13" s="64">
        <v>6413</v>
      </c>
      <c r="F13" s="68"/>
      <c r="G13" s="68">
        <f t="shared" si="1"/>
        <v>0</v>
      </c>
      <c r="K13" s="177"/>
    </row>
    <row r="14" spans="1:11" ht="25.55" customHeight="1">
      <c r="A14" s="40">
        <f t="shared" si="0"/>
        <v>8</v>
      </c>
      <c r="B14" s="65" t="s">
        <v>475</v>
      </c>
      <c r="C14" s="63" t="s">
        <v>229</v>
      </c>
      <c r="D14" s="65" t="s">
        <v>13</v>
      </c>
      <c r="E14" s="64">
        <v>70</v>
      </c>
      <c r="F14" s="68"/>
      <c r="G14" s="68">
        <f t="shared" si="1"/>
        <v>0</v>
      </c>
      <c r="K14" s="177"/>
    </row>
    <row r="15" spans="1:11" ht="30.05" customHeight="1">
      <c r="A15" s="198" t="s">
        <v>116</v>
      </c>
      <c r="B15" s="198"/>
      <c r="C15" s="198"/>
      <c r="D15" s="198"/>
      <c r="E15" s="198"/>
      <c r="F15" s="198"/>
      <c r="G15" s="85">
        <f>ROUND(SUM(G6:G14),2)</f>
        <v>0</v>
      </c>
    </row>
  </sheetData>
  <mergeCells count="10">
    <mergeCell ref="A1:G1"/>
    <mergeCell ref="B3:G3"/>
    <mergeCell ref="A15:F15"/>
    <mergeCell ref="A2:G2"/>
    <mergeCell ref="A4:A5"/>
    <mergeCell ref="B4:B5"/>
    <mergeCell ref="C4:C5"/>
    <mergeCell ref="D4:E4"/>
    <mergeCell ref="F4:F5"/>
    <mergeCell ref="G4:G5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r:id="rId1"/>
  <headerFooter>
    <oddFooter>Strona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92D050"/>
    <pageSetUpPr fitToPage="1"/>
  </sheetPr>
  <dimension ref="A1:H37"/>
  <sheetViews>
    <sheetView view="pageBreakPreview" zoomScale="115" zoomScaleNormal="100" zoomScaleSheetLayoutView="115" workbookViewId="0">
      <pane ySplit="5" topLeftCell="A31" activePane="bottomLeft" state="frozenSplit"/>
      <selection activeCell="C26" sqref="C26"/>
      <selection pane="bottomLeft" activeCell="A37" sqref="A37:F37"/>
    </sheetView>
  </sheetViews>
  <sheetFormatPr defaultColWidth="9.109375" defaultRowHeight="13.15"/>
  <cols>
    <col min="1" max="1" width="7" style="4" customWidth="1"/>
    <col min="2" max="2" width="15" style="4" customWidth="1"/>
    <col min="3" max="3" width="41.6640625" style="5" customWidth="1"/>
    <col min="4" max="4" width="9.88671875" style="4" customWidth="1"/>
    <col min="5" max="5" width="10.44140625" style="6" customWidth="1"/>
    <col min="6" max="6" width="12" style="6" customWidth="1"/>
    <col min="7" max="7" width="14.109375" style="6" customWidth="1"/>
    <col min="8" max="8" width="10.6640625" style="1" bestFit="1" customWidth="1"/>
    <col min="9" max="16384" width="9.109375" style="1"/>
  </cols>
  <sheetData>
    <row r="1" spans="1:7" ht="24.75" customHeight="1">
      <c r="A1" s="189" t="s">
        <v>679</v>
      </c>
      <c r="B1" s="189"/>
      <c r="C1" s="189"/>
      <c r="D1" s="189"/>
      <c r="E1" s="189"/>
      <c r="F1" s="189"/>
      <c r="G1" s="189"/>
    </row>
    <row r="2" spans="1:7" ht="85.5" customHeight="1">
      <c r="A2" s="193" t="s">
        <v>567</v>
      </c>
      <c r="B2" s="194"/>
      <c r="C2" s="194"/>
      <c r="D2" s="194"/>
      <c r="E2" s="194"/>
      <c r="F2" s="194"/>
      <c r="G2" s="194"/>
    </row>
    <row r="3" spans="1:7" ht="30.05" customHeight="1">
      <c r="A3" s="116" t="s">
        <v>591</v>
      </c>
      <c r="B3" s="190" t="s">
        <v>239</v>
      </c>
      <c r="C3" s="190"/>
      <c r="D3" s="190"/>
      <c r="E3" s="190"/>
      <c r="F3" s="190"/>
      <c r="G3" s="190"/>
    </row>
    <row r="4" spans="1:7" ht="15.85" customHeight="1">
      <c r="A4" s="198" t="s">
        <v>0</v>
      </c>
      <c r="B4" s="198" t="s">
        <v>1</v>
      </c>
      <c r="C4" s="199" t="s">
        <v>2</v>
      </c>
      <c r="D4" s="198" t="s">
        <v>3</v>
      </c>
      <c r="E4" s="198"/>
      <c r="F4" s="200" t="s">
        <v>4</v>
      </c>
      <c r="G4" s="200" t="s">
        <v>5</v>
      </c>
    </row>
    <row r="5" spans="1:7" ht="15.85" customHeight="1">
      <c r="A5" s="198"/>
      <c r="B5" s="198"/>
      <c r="C5" s="199"/>
      <c r="D5" s="128" t="s">
        <v>6</v>
      </c>
      <c r="E5" s="129" t="s">
        <v>7</v>
      </c>
      <c r="F5" s="200"/>
      <c r="G5" s="200"/>
    </row>
    <row r="6" spans="1:7" s="45" customFormat="1" ht="25.55" customHeight="1">
      <c r="A6" s="103"/>
      <c r="B6" s="72"/>
      <c r="C6" s="73" t="s">
        <v>480</v>
      </c>
      <c r="D6" s="72" t="s">
        <v>10</v>
      </c>
      <c r="E6" s="74" t="s">
        <v>10</v>
      </c>
      <c r="F6" s="74" t="s">
        <v>10</v>
      </c>
      <c r="G6" s="74" t="s">
        <v>10</v>
      </c>
    </row>
    <row r="7" spans="1:7" s="45" customFormat="1" ht="25.55" customHeight="1">
      <c r="A7" s="40">
        <f>A6+1</f>
        <v>1</v>
      </c>
      <c r="B7" s="65" t="s">
        <v>481</v>
      </c>
      <c r="C7" s="61" t="s">
        <v>464</v>
      </c>
      <c r="D7" s="65" t="s">
        <v>303</v>
      </c>
      <c r="E7" s="64">
        <v>7955</v>
      </c>
      <c r="F7" s="82"/>
      <c r="G7" s="68">
        <f>ROUND(F7*E7,2)</f>
        <v>0</v>
      </c>
    </row>
    <row r="8" spans="1:7" s="45" customFormat="1" ht="25.55" customHeight="1">
      <c r="A8" s="40">
        <f t="shared" ref="A8:A36" si="0">A7+1</f>
        <v>2</v>
      </c>
      <c r="B8" s="65" t="s">
        <v>481</v>
      </c>
      <c r="C8" s="44" t="s">
        <v>465</v>
      </c>
      <c r="D8" s="65" t="s">
        <v>303</v>
      </c>
      <c r="E8" s="64">
        <v>4404</v>
      </c>
      <c r="F8" s="82"/>
      <c r="G8" s="68">
        <f t="shared" ref="G8:G36" si="1">ROUND(F8*E8,2)</f>
        <v>0</v>
      </c>
    </row>
    <row r="9" spans="1:7" s="45" customFormat="1" ht="25.55" customHeight="1">
      <c r="A9" s="40">
        <f t="shared" si="0"/>
        <v>3</v>
      </c>
      <c r="B9" s="65" t="s">
        <v>481</v>
      </c>
      <c r="C9" s="44" t="s">
        <v>482</v>
      </c>
      <c r="D9" s="65" t="s">
        <v>376</v>
      </c>
      <c r="E9" s="64">
        <v>19</v>
      </c>
      <c r="F9" s="82"/>
      <c r="G9" s="68">
        <f t="shared" si="1"/>
        <v>0</v>
      </c>
    </row>
    <row r="10" spans="1:7" s="45" customFormat="1" ht="25.55" customHeight="1">
      <c r="A10" s="40">
        <f t="shared" si="0"/>
        <v>4</v>
      </c>
      <c r="B10" s="65" t="s">
        <v>481</v>
      </c>
      <c r="C10" s="44" t="s">
        <v>350</v>
      </c>
      <c r="D10" s="65" t="s">
        <v>376</v>
      </c>
      <c r="E10" s="64">
        <v>1076</v>
      </c>
      <c r="F10" s="82"/>
      <c r="G10" s="68">
        <f t="shared" si="1"/>
        <v>0</v>
      </c>
    </row>
    <row r="11" spans="1:7" s="45" customFormat="1" ht="25.55" customHeight="1">
      <c r="A11" s="40">
        <f t="shared" si="0"/>
        <v>5</v>
      </c>
      <c r="B11" s="65" t="s">
        <v>481</v>
      </c>
      <c r="C11" s="44" t="s">
        <v>483</v>
      </c>
      <c r="D11" s="65" t="s">
        <v>376</v>
      </c>
      <c r="E11" s="64">
        <v>19</v>
      </c>
      <c r="F11" s="82"/>
      <c r="G11" s="68">
        <f t="shared" si="1"/>
        <v>0</v>
      </c>
    </row>
    <row r="12" spans="1:7" s="45" customFormat="1" ht="25.55" customHeight="1">
      <c r="A12" s="40">
        <f t="shared" si="0"/>
        <v>6</v>
      </c>
      <c r="B12" s="65" t="s">
        <v>481</v>
      </c>
      <c r="C12" s="44" t="s">
        <v>484</v>
      </c>
      <c r="D12" s="65" t="s">
        <v>376</v>
      </c>
      <c r="E12" s="64">
        <v>1238</v>
      </c>
      <c r="F12" s="82"/>
      <c r="G12" s="68">
        <f t="shared" si="1"/>
        <v>0</v>
      </c>
    </row>
    <row r="13" spans="1:7" s="45" customFormat="1" ht="25.55" customHeight="1">
      <c r="A13" s="40">
        <f t="shared" si="0"/>
        <v>7</v>
      </c>
      <c r="B13" s="65" t="s">
        <v>481</v>
      </c>
      <c r="C13" s="44" t="s">
        <v>485</v>
      </c>
      <c r="D13" s="65" t="s">
        <v>376</v>
      </c>
      <c r="E13" s="64">
        <v>359</v>
      </c>
      <c r="F13" s="82"/>
      <c r="G13" s="68">
        <f t="shared" si="1"/>
        <v>0</v>
      </c>
    </row>
    <row r="14" spans="1:7" s="45" customFormat="1">
      <c r="A14" s="40">
        <f t="shared" si="0"/>
        <v>8</v>
      </c>
      <c r="B14" s="65" t="s">
        <v>481</v>
      </c>
      <c r="C14" s="44" t="s">
        <v>486</v>
      </c>
      <c r="D14" s="65" t="s">
        <v>376</v>
      </c>
      <c r="E14" s="64">
        <v>949</v>
      </c>
      <c r="F14" s="82"/>
      <c r="G14" s="68">
        <f t="shared" si="1"/>
        <v>0</v>
      </c>
    </row>
    <row r="15" spans="1:7" s="45" customFormat="1" ht="26.3">
      <c r="A15" s="40">
        <f t="shared" si="0"/>
        <v>9</v>
      </c>
      <c r="B15" s="65" t="s">
        <v>481</v>
      </c>
      <c r="C15" s="44" t="s">
        <v>315</v>
      </c>
      <c r="D15" s="65" t="s">
        <v>376</v>
      </c>
      <c r="E15" s="64">
        <v>11</v>
      </c>
      <c r="F15" s="82"/>
      <c r="G15" s="68">
        <f t="shared" si="1"/>
        <v>0</v>
      </c>
    </row>
    <row r="16" spans="1:7" s="45" customFormat="1" ht="25.55" customHeight="1">
      <c r="A16" s="40">
        <f t="shared" si="0"/>
        <v>10</v>
      </c>
      <c r="B16" s="65" t="s">
        <v>481</v>
      </c>
      <c r="C16" s="61" t="s">
        <v>321</v>
      </c>
      <c r="D16" s="65" t="s">
        <v>376</v>
      </c>
      <c r="E16" s="64">
        <v>245</v>
      </c>
      <c r="F16" s="82"/>
      <c r="G16" s="68">
        <f t="shared" si="1"/>
        <v>0</v>
      </c>
    </row>
    <row r="17" spans="1:8" s="45" customFormat="1" ht="25.55" customHeight="1">
      <c r="A17" s="40">
        <f t="shared" si="0"/>
        <v>11</v>
      </c>
      <c r="B17" s="65" t="s">
        <v>481</v>
      </c>
      <c r="C17" s="63" t="s">
        <v>487</v>
      </c>
      <c r="D17" s="65" t="s">
        <v>303</v>
      </c>
      <c r="E17" s="64">
        <v>1029</v>
      </c>
      <c r="F17" s="82"/>
      <c r="G17" s="68">
        <f t="shared" si="1"/>
        <v>0</v>
      </c>
    </row>
    <row r="18" spans="1:8" s="45" customFormat="1" ht="25.55" customHeight="1">
      <c r="A18" s="40">
        <f t="shared" si="0"/>
        <v>12</v>
      </c>
      <c r="B18" s="65" t="s">
        <v>481</v>
      </c>
      <c r="C18" s="63" t="s">
        <v>488</v>
      </c>
      <c r="D18" s="65" t="s">
        <v>303</v>
      </c>
      <c r="E18" s="64">
        <v>441</v>
      </c>
      <c r="F18" s="82"/>
      <c r="G18" s="68">
        <f t="shared" si="1"/>
        <v>0</v>
      </c>
    </row>
    <row r="19" spans="1:8" s="45" customFormat="1" ht="25.55" customHeight="1">
      <c r="A19" s="40">
        <f t="shared" si="0"/>
        <v>13</v>
      </c>
      <c r="B19" s="65" t="s">
        <v>481</v>
      </c>
      <c r="C19" s="63" t="s">
        <v>489</v>
      </c>
      <c r="D19" s="65" t="s">
        <v>13</v>
      </c>
      <c r="E19" s="64">
        <v>91</v>
      </c>
      <c r="F19" s="82"/>
      <c r="G19" s="68">
        <f t="shared" si="1"/>
        <v>0</v>
      </c>
    </row>
    <row r="20" spans="1:8" s="45" customFormat="1" ht="25.55" customHeight="1">
      <c r="A20" s="40">
        <f t="shared" si="0"/>
        <v>14</v>
      </c>
      <c r="B20" s="65" t="s">
        <v>481</v>
      </c>
      <c r="C20" s="63" t="s">
        <v>490</v>
      </c>
      <c r="D20" s="65" t="s">
        <v>13</v>
      </c>
      <c r="E20" s="64">
        <v>14</v>
      </c>
      <c r="F20" s="82"/>
      <c r="G20" s="68">
        <f t="shared" si="1"/>
        <v>0</v>
      </c>
    </row>
    <row r="21" spans="1:8" s="45" customFormat="1" ht="25.55" customHeight="1">
      <c r="A21" s="40">
        <f t="shared" si="0"/>
        <v>15</v>
      </c>
      <c r="B21" s="65" t="s">
        <v>481</v>
      </c>
      <c r="C21" s="63" t="s">
        <v>255</v>
      </c>
      <c r="D21" s="65" t="s">
        <v>13</v>
      </c>
      <c r="E21" s="64">
        <v>8</v>
      </c>
      <c r="F21" s="82"/>
      <c r="G21" s="68">
        <f t="shared" si="1"/>
        <v>0</v>
      </c>
    </row>
    <row r="22" spans="1:8" s="45" customFormat="1" ht="25.55" customHeight="1">
      <c r="A22" s="40">
        <f t="shared" si="0"/>
        <v>16</v>
      </c>
      <c r="B22" s="65" t="s">
        <v>481</v>
      </c>
      <c r="C22" s="63" t="s">
        <v>491</v>
      </c>
      <c r="D22" s="65" t="s">
        <v>303</v>
      </c>
      <c r="E22" s="64">
        <v>19</v>
      </c>
      <c r="F22" s="82"/>
      <c r="G22" s="68">
        <f t="shared" si="1"/>
        <v>0</v>
      </c>
    </row>
    <row r="23" spans="1:8" s="45" customFormat="1" ht="25.55" customHeight="1">
      <c r="A23" s="40">
        <f t="shared" si="0"/>
        <v>17</v>
      </c>
      <c r="B23" s="65" t="s">
        <v>481</v>
      </c>
      <c r="C23" s="63" t="s">
        <v>492</v>
      </c>
      <c r="D23" s="65" t="s">
        <v>303</v>
      </c>
      <c r="E23" s="64">
        <v>8</v>
      </c>
      <c r="F23" s="82"/>
      <c r="G23" s="68">
        <f t="shared" si="1"/>
        <v>0</v>
      </c>
    </row>
    <row r="24" spans="1:8" s="45" customFormat="1" ht="25.55" customHeight="1">
      <c r="A24" s="40">
        <f t="shared" si="0"/>
        <v>18</v>
      </c>
      <c r="B24" s="65" t="s">
        <v>481</v>
      </c>
      <c r="C24" s="63" t="s">
        <v>256</v>
      </c>
      <c r="D24" s="65" t="s">
        <v>13</v>
      </c>
      <c r="E24" s="64">
        <v>1</v>
      </c>
      <c r="F24" s="82"/>
      <c r="G24" s="68">
        <f t="shared" si="1"/>
        <v>0</v>
      </c>
      <c r="H24" s="182"/>
    </row>
    <row r="25" spans="1:8" s="45" customFormat="1" ht="25.55" customHeight="1">
      <c r="A25" s="40">
        <f t="shared" si="0"/>
        <v>19</v>
      </c>
      <c r="B25" s="65" t="s">
        <v>481</v>
      </c>
      <c r="C25" s="63" t="s">
        <v>257</v>
      </c>
      <c r="D25" s="65" t="s">
        <v>13</v>
      </c>
      <c r="E25" s="64">
        <v>1</v>
      </c>
      <c r="F25" s="83"/>
      <c r="G25" s="68">
        <f t="shared" si="1"/>
        <v>0</v>
      </c>
    </row>
    <row r="26" spans="1:8" s="45" customFormat="1" ht="25.55" customHeight="1">
      <c r="A26" s="40">
        <f t="shared" si="0"/>
        <v>20</v>
      </c>
      <c r="B26" s="65" t="s">
        <v>481</v>
      </c>
      <c r="C26" s="63" t="s">
        <v>493</v>
      </c>
      <c r="D26" s="65" t="s">
        <v>13</v>
      </c>
      <c r="E26" s="64">
        <v>67</v>
      </c>
      <c r="F26" s="83"/>
      <c r="G26" s="68">
        <f t="shared" si="1"/>
        <v>0</v>
      </c>
    </row>
    <row r="27" spans="1:8" s="45" customFormat="1" ht="25.55" customHeight="1">
      <c r="A27" s="40">
        <f t="shared" si="0"/>
        <v>21</v>
      </c>
      <c r="B27" s="65" t="s">
        <v>481</v>
      </c>
      <c r="C27" s="63" t="s">
        <v>494</v>
      </c>
      <c r="D27" s="65" t="s">
        <v>13</v>
      </c>
      <c r="E27" s="64">
        <v>5</v>
      </c>
      <c r="F27" s="83"/>
      <c r="G27" s="68">
        <f t="shared" si="1"/>
        <v>0</v>
      </c>
    </row>
    <row r="28" spans="1:8" s="45" customFormat="1" ht="25.55" customHeight="1">
      <c r="A28" s="40">
        <f t="shared" si="0"/>
        <v>22</v>
      </c>
      <c r="B28" s="65" t="s">
        <v>481</v>
      </c>
      <c r="C28" s="63" t="s">
        <v>672</v>
      </c>
      <c r="D28" s="65" t="s">
        <v>13</v>
      </c>
      <c r="E28" s="64">
        <v>4</v>
      </c>
      <c r="F28" s="83"/>
      <c r="G28" s="68">
        <f t="shared" ref="G28" si="2">ROUND(F28*E28,2)</f>
        <v>0</v>
      </c>
    </row>
    <row r="29" spans="1:8" s="45" customFormat="1" ht="25.55" customHeight="1">
      <c r="A29" s="40">
        <f t="shared" si="0"/>
        <v>23</v>
      </c>
      <c r="B29" s="65" t="s">
        <v>481</v>
      </c>
      <c r="C29" s="63" t="s">
        <v>259</v>
      </c>
      <c r="D29" s="65" t="s">
        <v>13</v>
      </c>
      <c r="E29" s="64">
        <v>3</v>
      </c>
      <c r="F29" s="83"/>
      <c r="G29" s="68">
        <f t="shared" si="1"/>
        <v>0</v>
      </c>
    </row>
    <row r="30" spans="1:8" s="45" customFormat="1" ht="25.55" customHeight="1">
      <c r="A30" s="40">
        <f t="shared" si="0"/>
        <v>24</v>
      </c>
      <c r="B30" s="65" t="s">
        <v>481</v>
      </c>
      <c r="C30" s="63" t="s">
        <v>258</v>
      </c>
      <c r="D30" s="65" t="s">
        <v>13</v>
      </c>
      <c r="E30" s="64">
        <v>4</v>
      </c>
      <c r="F30" s="83"/>
      <c r="G30" s="68">
        <f t="shared" si="1"/>
        <v>0</v>
      </c>
    </row>
    <row r="31" spans="1:8" s="45" customFormat="1" ht="25.55" customHeight="1">
      <c r="A31" s="40">
        <f t="shared" si="0"/>
        <v>25</v>
      </c>
      <c r="B31" s="65" t="s">
        <v>481</v>
      </c>
      <c r="C31" s="63" t="s">
        <v>260</v>
      </c>
      <c r="D31" s="65" t="s">
        <v>13</v>
      </c>
      <c r="E31" s="64">
        <v>19</v>
      </c>
      <c r="F31" s="83"/>
      <c r="G31" s="68">
        <f t="shared" si="1"/>
        <v>0</v>
      </c>
    </row>
    <row r="32" spans="1:8" s="45" customFormat="1" ht="25.55" customHeight="1">
      <c r="A32" s="40">
        <f t="shared" si="0"/>
        <v>26</v>
      </c>
      <c r="B32" s="65" t="s">
        <v>481</v>
      </c>
      <c r="C32" s="63" t="s">
        <v>351</v>
      </c>
      <c r="D32" s="65" t="s">
        <v>13</v>
      </c>
      <c r="E32" s="64">
        <v>35</v>
      </c>
      <c r="F32" s="83"/>
      <c r="G32" s="68">
        <f t="shared" si="1"/>
        <v>0</v>
      </c>
    </row>
    <row r="33" spans="1:7" s="45" customFormat="1" ht="25.55" customHeight="1">
      <c r="A33" s="40">
        <f t="shared" si="0"/>
        <v>27</v>
      </c>
      <c r="B33" s="65" t="s">
        <v>481</v>
      </c>
      <c r="C33" s="63" t="s">
        <v>495</v>
      </c>
      <c r="D33" s="65" t="s">
        <v>303</v>
      </c>
      <c r="E33" s="64">
        <v>301</v>
      </c>
      <c r="F33" s="82"/>
      <c r="G33" s="68">
        <f t="shared" si="1"/>
        <v>0</v>
      </c>
    </row>
    <row r="34" spans="1:7" s="45" customFormat="1" ht="25.55" customHeight="1">
      <c r="A34" s="40">
        <f t="shared" si="0"/>
        <v>28</v>
      </c>
      <c r="B34" s="65" t="s">
        <v>481</v>
      </c>
      <c r="C34" s="63" t="s">
        <v>496</v>
      </c>
      <c r="D34" s="65" t="s">
        <v>303</v>
      </c>
      <c r="E34" s="64">
        <v>138</v>
      </c>
      <c r="F34" s="82"/>
      <c r="G34" s="68">
        <f t="shared" si="1"/>
        <v>0</v>
      </c>
    </row>
    <row r="35" spans="1:7" s="45" customFormat="1" ht="25.55" customHeight="1">
      <c r="A35" s="40">
        <f t="shared" si="0"/>
        <v>29</v>
      </c>
      <c r="B35" s="65" t="s">
        <v>481</v>
      </c>
      <c r="C35" s="63" t="s">
        <v>497</v>
      </c>
      <c r="D35" s="65" t="s">
        <v>13</v>
      </c>
      <c r="E35" s="64">
        <v>208</v>
      </c>
      <c r="F35" s="83"/>
      <c r="G35" s="68">
        <f t="shared" si="1"/>
        <v>0</v>
      </c>
    </row>
    <row r="36" spans="1:7" s="45" customFormat="1" ht="25.55" customHeight="1">
      <c r="A36" s="40">
        <f t="shared" si="0"/>
        <v>30</v>
      </c>
      <c r="B36" s="65" t="s">
        <v>481</v>
      </c>
      <c r="C36" s="63" t="s">
        <v>240</v>
      </c>
      <c r="D36" s="65" t="s">
        <v>376</v>
      </c>
      <c r="E36" s="64">
        <v>229</v>
      </c>
      <c r="F36" s="83"/>
      <c r="G36" s="68">
        <f t="shared" si="1"/>
        <v>0</v>
      </c>
    </row>
    <row r="37" spans="1:7" ht="30.05" customHeight="1">
      <c r="A37" s="198" t="s">
        <v>116</v>
      </c>
      <c r="B37" s="198"/>
      <c r="C37" s="198"/>
      <c r="D37" s="198"/>
      <c r="E37" s="198"/>
      <c r="F37" s="198"/>
      <c r="G37" s="85">
        <f>ROUND(SUM(G6:G36),2)</f>
        <v>0</v>
      </c>
    </row>
  </sheetData>
  <mergeCells count="10">
    <mergeCell ref="A1:G1"/>
    <mergeCell ref="B3:G3"/>
    <mergeCell ref="A37:F37"/>
    <mergeCell ref="A2:G2"/>
    <mergeCell ref="A4:A5"/>
    <mergeCell ref="B4:B5"/>
    <mergeCell ref="C4:C5"/>
    <mergeCell ref="D4:E4"/>
    <mergeCell ref="F4:F5"/>
    <mergeCell ref="G4:G5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r:id="rId1"/>
  <headerFooter>
    <oddFooter>Strona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92D050"/>
    <pageSetUpPr fitToPage="1"/>
  </sheetPr>
  <dimension ref="A1:K31"/>
  <sheetViews>
    <sheetView view="pageBreakPreview" zoomScaleNormal="100" zoomScaleSheetLayoutView="100" workbookViewId="0">
      <pane ySplit="5" topLeftCell="A27" activePane="bottomLeft" state="frozenSplit"/>
      <selection activeCell="C26" sqref="C26"/>
      <selection pane="bottomLeft" activeCell="E30" sqref="E30"/>
    </sheetView>
  </sheetViews>
  <sheetFormatPr defaultColWidth="9.109375" defaultRowHeight="13.15"/>
  <cols>
    <col min="1" max="1" width="7" style="4" customWidth="1"/>
    <col min="2" max="2" width="15" style="4" customWidth="1"/>
    <col min="3" max="3" width="41.6640625" style="5" customWidth="1"/>
    <col min="4" max="4" width="9.88671875" style="4" customWidth="1"/>
    <col min="5" max="5" width="10.44140625" style="6" customWidth="1"/>
    <col min="6" max="6" width="12" style="6" customWidth="1"/>
    <col min="7" max="7" width="14.109375" style="6" customWidth="1"/>
    <col min="8" max="16384" width="9.109375" style="1"/>
  </cols>
  <sheetData>
    <row r="1" spans="1:11" ht="25.55" customHeight="1">
      <c r="A1" s="189" t="s">
        <v>679</v>
      </c>
      <c r="B1" s="189"/>
      <c r="C1" s="189"/>
      <c r="D1" s="189"/>
      <c r="E1" s="189"/>
      <c r="F1" s="189"/>
      <c r="G1" s="189"/>
    </row>
    <row r="2" spans="1:11" ht="87.05" customHeight="1">
      <c r="A2" s="193" t="s">
        <v>567</v>
      </c>
      <c r="B2" s="194"/>
      <c r="C2" s="194"/>
      <c r="D2" s="194"/>
      <c r="E2" s="194"/>
      <c r="F2" s="194"/>
      <c r="G2" s="194"/>
    </row>
    <row r="3" spans="1:11" ht="30.05" customHeight="1">
      <c r="A3" s="116" t="s">
        <v>593</v>
      </c>
      <c r="B3" s="190" t="s">
        <v>254</v>
      </c>
      <c r="C3" s="190"/>
      <c r="D3" s="190"/>
      <c r="E3" s="190"/>
      <c r="F3" s="190"/>
      <c r="G3" s="190"/>
    </row>
    <row r="4" spans="1:11" ht="15.85" customHeight="1">
      <c r="A4" s="198" t="s">
        <v>0</v>
      </c>
      <c r="B4" s="198" t="s">
        <v>1</v>
      </c>
      <c r="C4" s="199" t="s">
        <v>2</v>
      </c>
      <c r="D4" s="198" t="s">
        <v>3</v>
      </c>
      <c r="E4" s="198"/>
      <c r="F4" s="200" t="s">
        <v>4</v>
      </c>
      <c r="G4" s="200" t="s">
        <v>5</v>
      </c>
    </row>
    <row r="5" spans="1:11" ht="15.85" customHeight="1">
      <c r="A5" s="198"/>
      <c r="B5" s="198"/>
      <c r="C5" s="199"/>
      <c r="D5" s="128" t="s">
        <v>6</v>
      </c>
      <c r="E5" s="129" t="s">
        <v>7</v>
      </c>
      <c r="F5" s="200"/>
      <c r="G5" s="200"/>
    </row>
    <row r="6" spans="1:11" ht="30.05" customHeight="1">
      <c r="A6" s="103"/>
      <c r="B6" s="72"/>
      <c r="C6" s="73" t="s">
        <v>498</v>
      </c>
      <c r="D6" s="72" t="s">
        <v>10</v>
      </c>
      <c r="E6" s="74" t="s">
        <v>10</v>
      </c>
      <c r="F6" s="74" t="s">
        <v>10</v>
      </c>
      <c r="G6" s="74" t="s">
        <v>10</v>
      </c>
    </row>
    <row r="7" spans="1:11" ht="30.05" customHeight="1">
      <c r="A7" s="71"/>
      <c r="B7" s="76"/>
      <c r="C7" s="77" t="s">
        <v>252</v>
      </c>
      <c r="D7" s="76" t="s">
        <v>10</v>
      </c>
      <c r="E7" s="78" t="s">
        <v>10</v>
      </c>
      <c r="F7" s="78" t="s">
        <v>10</v>
      </c>
      <c r="G7" s="78" t="s">
        <v>10</v>
      </c>
    </row>
    <row r="8" spans="1:11" ht="30.05" customHeight="1">
      <c r="A8" s="40">
        <v>1</v>
      </c>
      <c r="B8" s="65" t="s">
        <v>499</v>
      </c>
      <c r="C8" s="61" t="s">
        <v>372</v>
      </c>
      <c r="D8" s="65" t="s">
        <v>303</v>
      </c>
      <c r="E8" s="64">
        <v>747</v>
      </c>
      <c r="F8" s="82"/>
      <c r="G8" s="68">
        <f>ROUND(F8*E8,2)</f>
        <v>0</v>
      </c>
    </row>
    <row r="9" spans="1:11" ht="30.05" customHeight="1">
      <c r="A9" s="40">
        <f>A8+1</f>
        <v>2</v>
      </c>
      <c r="B9" s="65" t="s">
        <v>499</v>
      </c>
      <c r="C9" s="39" t="s">
        <v>373</v>
      </c>
      <c r="D9" s="54" t="s">
        <v>303</v>
      </c>
      <c r="E9" s="64">
        <v>187</v>
      </c>
      <c r="F9" s="82"/>
      <c r="G9" s="68">
        <f t="shared" ref="G9:G28" si="0">ROUND(F9*E9,2)</f>
        <v>0</v>
      </c>
    </row>
    <row r="10" spans="1:11" ht="30.05" customHeight="1">
      <c r="A10" s="40">
        <f t="shared" ref="A10:A26" si="1">A9+1</f>
        <v>3</v>
      </c>
      <c r="B10" s="65" t="s">
        <v>499</v>
      </c>
      <c r="C10" s="39" t="s">
        <v>374</v>
      </c>
      <c r="D10" s="54" t="s">
        <v>303</v>
      </c>
      <c r="E10" s="64">
        <v>560</v>
      </c>
      <c r="F10" s="82"/>
      <c r="G10" s="68">
        <f t="shared" si="0"/>
        <v>0</v>
      </c>
      <c r="I10" s="57"/>
    </row>
    <row r="11" spans="1:11" ht="26.3">
      <c r="A11" s="40">
        <f t="shared" si="1"/>
        <v>4</v>
      </c>
      <c r="B11" s="65" t="s">
        <v>499</v>
      </c>
      <c r="C11" s="39" t="s">
        <v>275</v>
      </c>
      <c r="D11" s="54" t="s">
        <v>13</v>
      </c>
      <c r="E11" s="64">
        <v>15</v>
      </c>
      <c r="F11" s="82"/>
      <c r="G11" s="68">
        <f t="shared" si="0"/>
        <v>0</v>
      </c>
      <c r="K11" s="57"/>
    </row>
    <row r="12" spans="1:11" ht="39.450000000000003">
      <c r="A12" s="40">
        <f t="shared" si="1"/>
        <v>5</v>
      </c>
      <c r="B12" s="65" t="s">
        <v>499</v>
      </c>
      <c r="C12" s="39" t="s">
        <v>276</v>
      </c>
      <c r="D12" s="54" t="s">
        <v>13</v>
      </c>
      <c r="E12" s="64">
        <v>1</v>
      </c>
      <c r="F12" s="82"/>
      <c r="G12" s="68">
        <f t="shared" si="0"/>
        <v>0</v>
      </c>
    </row>
    <row r="13" spans="1:11">
      <c r="A13" s="40">
        <f t="shared" si="1"/>
        <v>6</v>
      </c>
      <c r="B13" s="65" t="s">
        <v>499</v>
      </c>
      <c r="C13" s="39" t="s">
        <v>500</v>
      </c>
      <c r="D13" s="54" t="s">
        <v>376</v>
      </c>
      <c r="E13" s="64">
        <v>54</v>
      </c>
      <c r="F13" s="82"/>
      <c r="G13" s="68">
        <f t="shared" si="0"/>
        <v>0</v>
      </c>
    </row>
    <row r="14" spans="1:11" ht="30.05" customHeight="1">
      <c r="A14" s="40">
        <f t="shared" si="1"/>
        <v>7</v>
      </c>
      <c r="B14" s="65" t="s">
        <v>499</v>
      </c>
      <c r="C14" s="39" t="s">
        <v>377</v>
      </c>
      <c r="D14" s="54" t="s">
        <v>376</v>
      </c>
      <c r="E14" s="64">
        <v>1555</v>
      </c>
      <c r="F14" s="82"/>
      <c r="G14" s="68">
        <f t="shared" si="0"/>
        <v>0</v>
      </c>
    </row>
    <row r="15" spans="1:11" ht="39.450000000000003">
      <c r="A15" s="40">
        <f t="shared" si="1"/>
        <v>8</v>
      </c>
      <c r="B15" s="65" t="s">
        <v>499</v>
      </c>
      <c r="C15" s="39" t="s">
        <v>391</v>
      </c>
      <c r="D15" s="54" t="s">
        <v>13</v>
      </c>
      <c r="E15" s="64">
        <v>2</v>
      </c>
      <c r="F15" s="82"/>
      <c r="G15" s="68">
        <f t="shared" si="0"/>
        <v>0</v>
      </c>
    </row>
    <row r="16" spans="1:11" ht="39.450000000000003">
      <c r="A16" s="40">
        <f t="shared" si="1"/>
        <v>9</v>
      </c>
      <c r="B16" s="65" t="s">
        <v>499</v>
      </c>
      <c r="C16" s="39" t="s">
        <v>501</v>
      </c>
      <c r="D16" s="54" t="s">
        <v>13</v>
      </c>
      <c r="E16" s="64">
        <v>1</v>
      </c>
      <c r="F16" s="82"/>
      <c r="G16" s="68">
        <f t="shared" si="0"/>
        <v>0</v>
      </c>
    </row>
    <row r="17" spans="1:7" ht="131.5">
      <c r="A17" s="40">
        <f t="shared" si="1"/>
        <v>10</v>
      </c>
      <c r="B17" s="65" t="s">
        <v>499</v>
      </c>
      <c r="C17" s="39" t="s">
        <v>502</v>
      </c>
      <c r="D17" s="54" t="s">
        <v>13</v>
      </c>
      <c r="E17" s="64">
        <v>1</v>
      </c>
      <c r="F17" s="82"/>
      <c r="G17" s="68">
        <f t="shared" si="0"/>
        <v>0</v>
      </c>
    </row>
    <row r="18" spans="1:7" ht="26.3">
      <c r="A18" s="40">
        <f t="shared" si="1"/>
        <v>11</v>
      </c>
      <c r="B18" s="65" t="s">
        <v>499</v>
      </c>
      <c r="C18" s="39" t="s">
        <v>385</v>
      </c>
      <c r="D18" s="54" t="s">
        <v>376</v>
      </c>
      <c r="E18" s="64">
        <v>71</v>
      </c>
      <c r="F18" s="82"/>
      <c r="G18" s="68">
        <f t="shared" si="0"/>
        <v>0</v>
      </c>
    </row>
    <row r="19" spans="1:7" ht="26.3">
      <c r="A19" s="40">
        <f t="shared" si="1"/>
        <v>12</v>
      </c>
      <c r="B19" s="65" t="s">
        <v>499</v>
      </c>
      <c r="C19" s="39" t="s">
        <v>387</v>
      </c>
      <c r="D19" s="54" t="s">
        <v>376</v>
      </c>
      <c r="E19" s="64">
        <v>327</v>
      </c>
      <c r="F19" s="82"/>
      <c r="G19" s="68">
        <f t="shared" si="0"/>
        <v>0</v>
      </c>
    </row>
    <row r="20" spans="1:7" ht="26.3">
      <c r="A20" s="40">
        <f t="shared" si="1"/>
        <v>13</v>
      </c>
      <c r="B20" s="65" t="s">
        <v>499</v>
      </c>
      <c r="C20" s="39" t="s">
        <v>406</v>
      </c>
      <c r="D20" s="54" t="s">
        <v>376</v>
      </c>
      <c r="E20" s="64">
        <v>37</v>
      </c>
      <c r="F20" s="82"/>
      <c r="G20" s="68">
        <f t="shared" si="0"/>
        <v>0</v>
      </c>
    </row>
    <row r="21" spans="1:7" ht="170.95">
      <c r="A21" s="40">
        <f t="shared" si="1"/>
        <v>14</v>
      </c>
      <c r="B21" s="65" t="s">
        <v>499</v>
      </c>
      <c r="C21" s="39" t="s">
        <v>670</v>
      </c>
      <c r="D21" s="54" t="s">
        <v>13</v>
      </c>
      <c r="E21" s="64">
        <v>2</v>
      </c>
      <c r="F21" s="82"/>
      <c r="G21" s="68">
        <f t="shared" si="0"/>
        <v>0</v>
      </c>
    </row>
    <row r="22" spans="1:7" ht="170.95">
      <c r="A22" s="40">
        <f t="shared" si="1"/>
        <v>15</v>
      </c>
      <c r="B22" s="65" t="s">
        <v>499</v>
      </c>
      <c r="C22" s="39" t="s">
        <v>671</v>
      </c>
      <c r="D22" s="54" t="s">
        <v>13</v>
      </c>
      <c r="E22" s="64">
        <v>15</v>
      </c>
      <c r="F22" s="82"/>
      <c r="G22" s="68">
        <f t="shared" si="0"/>
        <v>0</v>
      </c>
    </row>
    <row r="23" spans="1:7" ht="184.1">
      <c r="A23" s="40">
        <f t="shared" si="1"/>
        <v>16</v>
      </c>
      <c r="B23" s="65" t="s">
        <v>499</v>
      </c>
      <c r="C23" s="39" t="s">
        <v>518</v>
      </c>
      <c r="D23" s="54" t="s">
        <v>13</v>
      </c>
      <c r="E23" s="64">
        <v>3</v>
      </c>
      <c r="F23" s="82"/>
      <c r="G23" s="68">
        <f t="shared" si="0"/>
        <v>0</v>
      </c>
    </row>
    <row r="24" spans="1:7" ht="30.05" customHeight="1">
      <c r="A24" s="40">
        <f t="shared" si="1"/>
        <v>17</v>
      </c>
      <c r="B24" s="65" t="s">
        <v>499</v>
      </c>
      <c r="C24" s="39" t="s">
        <v>420</v>
      </c>
      <c r="D24" s="54" t="s">
        <v>13</v>
      </c>
      <c r="E24" s="64">
        <v>2</v>
      </c>
      <c r="F24" s="82"/>
      <c r="G24" s="68">
        <f t="shared" si="0"/>
        <v>0</v>
      </c>
    </row>
    <row r="25" spans="1:7" ht="131.5">
      <c r="A25" s="40">
        <f t="shared" si="1"/>
        <v>18</v>
      </c>
      <c r="B25" s="65" t="s">
        <v>499</v>
      </c>
      <c r="C25" s="39" t="s">
        <v>503</v>
      </c>
      <c r="D25" s="54" t="s">
        <v>13</v>
      </c>
      <c r="E25" s="64">
        <v>1</v>
      </c>
      <c r="F25" s="82"/>
      <c r="G25" s="68">
        <f t="shared" si="0"/>
        <v>0</v>
      </c>
    </row>
    <row r="26" spans="1:7" ht="144.65">
      <c r="A26" s="40">
        <f t="shared" si="1"/>
        <v>19</v>
      </c>
      <c r="B26" s="65" t="s">
        <v>499</v>
      </c>
      <c r="C26" s="39" t="s">
        <v>592</v>
      </c>
      <c r="D26" s="54" t="s">
        <v>13</v>
      </c>
      <c r="E26" s="64">
        <v>1</v>
      </c>
      <c r="F26" s="82"/>
      <c r="G26" s="68">
        <f t="shared" si="0"/>
        <v>0</v>
      </c>
    </row>
    <row r="27" spans="1:7" ht="30.05" customHeight="1">
      <c r="A27" s="71"/>
      <c r="B27" s="76"/>
      <c r="C27" s="104" t="s">
        <v>261</v>
      </c>
      <c r="D27" s="105" t="s">
        <v>10</v>
      </c>
      <c r="E27" s="78" t="s">
        <v>10</v>
      </c>
      <c r="F27" s="78"/>
      <c r="G27" s="98" t="s">
        <v>10</v>
      </c>
    </row>
    <row r="28" spans="1:7" ht="30.05" customHeight="1">
      <c r="A28" s="40">
        <f>A26+1</f>
        <v>20</v>
      </c>
      <c r="B28" s="65" t="s">
        <v>499</v>
      </c>
      <c r="C28" s="39" t="s">
        <v>504</v>
      </c>
      <c r="D28" s="54" t="s">
        <v>376</v>
      </c>
      <c r="E28" s="64">
        <v>640</v>
      </c>
      <c r="F28" s="82"/>
      <c r="G28" s="68">
        <f t="shared" si="0"/>
        <v>0</v>
      </c>
    </row>
    <row r="29" spans="1:7">
      <c r="A29" s="71"/>
      <c r="B29" s="76"/>
      <c r="C29" s="104" t="s">
        <v>594</v>
      </c>
      <c r="D29" s="105" t="s">
        <v>10</v>
      </c>
      <c r="E29" s="78" t="s">
        <v>10</v>
      </c>
      <c r="F29" s="78"/>
      <c r="G29" s="98" t="s">
        <v>10</v>
      </c>
    </row>
    <row r="30" spans="1:7" ht="39.450000000000003">
      <c r="A30" s="54">
        <f>A28+1</f>
        <v>21</v>
      </c>
      <c r="B30" s="54" t="s">
        <v>595</v>
      </c>
      <c r="C30" s="109" t="s">
        <v>596</v>
      </c>
      <c r="D30" s="110" t="s">
        <v>310</v>
      </c>
      <c r="E30" s="20">
        <v>1</v>
      </c>
      <c r="F30" s="111"/>
      <c r="G30" s="112">
        <f>ROUND(E30*F30,2)</f>
        <v>0</v>
      </c>
    </row>
    <row r="31" spans="1:7" ht="30.05" customHeight="1">
      <c r="A31" s="198" t="s">
        <v>615</v>
      </c>
      <c r="B31" s="198"/>
      <c r="C31" s="198"/>
      <c r="D31" s="198"/>
      <c r="E31" s="198"/>
      <c r="F31" s="198"/>
      <c r="G31" s="85">
        <f>ROUND(SUM(G6:G30),2)</f>
        <v>0</v>
      </c>
    </row>
  </sheetData>
  <mergeCells count="10">
    <mergeCell ref="A1:G1"/>
    <mergeCell ref="B3:G3"/>
    <mergeCell ref="A31:F31"/>
    <mergeCell ref="A2:G2"/>
    <mergeCell ref="A4:A5"/>
    <mergeCell ref="B4:B5"/>
    <mergeCell ref="C4:C5"/>
    <mergeCell ref="D4:E4"/>
    <mergeCell ref="F4:F5"/>
    <mergeCell ref="G4:G5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r:id="rId1"/>
  <headerFooter>
    <oddFooter>Strona &amp;P z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92D050"/>
    <pageSetUpPr fitToPage="1"/>
  </sheetPr>
  <dimension ref="A1:G18"/>
  <sheetViews>
    <sheetView tabSelected="1" view="pageBreakPreview" zoomScale="85" zoomScaleNormal="100" zoomScaleSheetLayoutView="85" workbookViewId="0">
      <pane ySplit="5" topLeftCell="A9" activePane="bottomLeft" state="frozenSplit"/>
      <selection activeCell="C26" sqref="C26"/>
      <selection pane="bottomLeft" activeCell="A18" sqref="A18:F18"/>
    </sheetView>
  </sheetViews>
  <sheetFormatPr defaultColWidth="9.109375" defaultRowHeight="13.15"/>
  <cols>
    <col min="1" max="1" width="7" style="4" customWidth="1"/>
    <col min="2" max="2" width="15" style="4" customWidth="1"/>
    <col min="3" max="3" width="41.6640625" style="5" customWidth="1"/>
    <col min="4" max="4" width="9.88671875" style="4" customWidth="1"/>
    <col min="5" max="5" width="10.44140625" style="6" customWidth="1"/>
    <col min="6" max="6" width="12" style="6" customWidth="1"/>
    <col min="7" max="7" width="14.109375" style="6" customWidth="1"/>
    <col min="8" max="16384" width="9.109375" style="1"/>
  </cols>
  <sheetData>
    <row r="1" spans="1:7" ht="23.95" customHeight="1">
      <c r="A1" s="189" t="s">
        <v>679</v>
      </c>
      <c r="B1" s="189"/>
      <c r="C1" s="189"/>
      <c r="D1" s="189"/>
      <c r="E1" s="189"/>
      <c r="F1" s="189"/>
      <c r="G1" s="189"/>
    </row>
    <row r="2" spans="1:7" ht="100.05" customHeight="1">
      <c r="A2" s="193" t="s">
        <v>567</v>
      </c>
      <c r="B2" s="194"/>
      <c r="C2" s="194"/>
      <c r="D2" s="194"/>
      <c r="E2" s="194"/>
      <c r="F2" s="194"/>
      <c r="G2" s="194"/>
    </row>
    <row r="3" spans="1:7" ht="30.05" customHeight="1">
      <c r="A3" s="116" t="s">
        <v>579</v>
      </c>
      <c r="B3" s="190" t="s">
        <v>316</v>
      </c>
      <c r="C3" s="190"/>
      <c r="D3" s="190"/>
      <c r="E3" s="190"/>
      <c r="F3" s="190"/>
      <c r="G3" s="190"/>
    </row>
    <row r="4" spans="1:7" ht="15.85" customHeight="1">
      <c r="A4" s="198" t="s">
        <v>0</v>
      </c>
      <c r="B4" s="198" t="s">
        <v>1</v>
      </c>
      <c r="C4" s="199" t="s">
        <v>2</v>
      </c>
      <c r="D4" s="198" t="s">
        <v>3</v>
      </c>
      <c r="E4" s="198"/>
      <c r="F4" s="200" t="s">
        <v>4</v>
      </c>
      <c r="G4" s="200" t="s">
        <v>5</v>
      </c>
    </row>
    <row r="5" spans="1:7" ht="15.85" customHeight="1">
      <c r="A5" s="198"/>
      <c r="B5" s="198"/>
      <c r="C5" s="199"/>
      <c r="D5" s="128" t="s">
        <v>6</v>
      </c>
      <c r="E5" s="129" t="s">
        <v>7</v>
      </c>
      <c r="F5" s="200"/>
      <c r="G5" s="200"/>
    </row>
    <row r="6" spans="1:7" ht="30.05" customHeight="1">
      <c r="A6" s="103"/>
      <c r="B6" s="72"/>
      <c r="C6" s="73" t="s">
        <v>505</v>
      </c>
      <c r="D6" s="72" t="s">
        <v>10</v>
      </c>
      <c r="E6" s="74" t="s">
        <v>10</v>
      </c>
      <c r="F6" s="74" t="s">
        <v>10</v>
      </c>
      <c r="G6" s="74" t="s">
        <v>10</v>
      </c>
    </row>
    <row r="7" spans="1:7" ht="30.05" customHeight="1">
      <c r="A7" s="103"/>
      <c r="B7" s="72"/>
      <c r="C7" s="73" t="s">
        <v>232</v>
      </c>
      <c r="D7" s="72" t="s">
        <v>10</v>
      </c>
      <c r="E7" s="74" t="s">
        <v>10</v>
      </c>
      <c r="F7" s="74" t="s">
        <v>10</v>
      </c>
      <c r="G7" s="74" t="s">
        <v>10</v>
      </c>
    </row>
    <row r="8" spans="1:7" ht="30.05" customHeight="1">
      <c r="A8" s="40">
        <f t="shared" ref="A8:A17" si="0">A7+1</f>
        <v>1</v>
      </c>
      <c r="B8" s="65" t="s">
        <v>506</v>
      </c>
      <c r="C8" s="63" t="s">
        <v>304</v>
      </c>
      <c r="D8" s="37" t="s">
        <v>376</v>
      </c>
      <c r="E8" s="64">
        <v>21.2</v>
      </c>
      <c r="F8" s="82"/>
      <c r="G8" s="69">
        <f>ROUND(F8*E8,2)</f>
        <v>0</v>
      </c>
    </row>
    <row r="9" spans="1:7" ht="30.05" customHeight="1">
      <c r="A9" s="40">
        <f t="shared" si="0"/>
        <v>2</v>
      </c>
      <c r="B9" s="65" t="s">
        <v>506</v>
      </c>
      <c r="C9" s="63" t="s">
        <v>233</v>
      </c>
      <c r="D9" s="37" t="s">
        <v>376</v>
      </c>
      <c r="E9" s="64">
        <v>20</v>
      </c>
      <c r="F9" s="82"/>
      <c r="G9" s="69">
        <f>ROUND(F9*E9,2)</f>
        <v>0</v>
      </c>
    </row>
    <row r="10" spans="1:7" ht="30.05" customHeight="1">
      <c r="A10" s="40">
        <f t="shared" si="0"/>
        <v>3</v>
      </c>
      <c r="B10" s="65" t="s">
        <v>506</v>
      </c>
      <c r="C10" s="61" t="s">
        <v>234</v>
      </c>
      <c r="D10" s="35" t="s">
        <v>13</v>
      </c>
      <c r="E10" s="34">
        <v>2</v>
      </c>
      <c r="F10" s="84"/>
      <c r="G10" s="69">
        <f>ROUND(F10*E10,2)</f>
        <v>0</v>
      </c>
    </row>
    <row r="11" spans="1:7" ht="30.05" customHeight="1">
      <c r="A11" s="103"/>
      <c r="B11" s="72"/>
      <c r="C11" s="73" t="s">
        <v>507</v>
      </c>
      <c r="D11" s="72" t="s">
        <v>10</v>
      </c>
      <c r="E11" s="74" t="s">
        <v>10</v>
      </c>
      <c r="F11" s="134"/>
      <c r="G11" s="134" t="s">
        <v>10</v>
      </c>
    </row>
    <row r="12" spans="1:7" ht="30.05" customHeight="1">
      <c r="A12" s="40">
        <v>4</v>
      </c>
      <c r="B12" s="65" t="s">
        <v>508</v>
      </c>
      <c r="C12" s="38" t="s">
        <v>236</v>
      </c>
      <c r="D12" s="35" t="s">
        <v>376</v>
      </c>
      <c r="E12" s="34">
        <v>193.7</v>
      </c>
      <c r="F12" s="84"/>
      <c r="G12" s="69">
        <f t="shared" ref="G12:G17" si="1">ROUND(F12*E12,2)</f>
        <v>0</v>
      </c>
    </row>
    <row r="13" spans="1:7" ht="30.05" customHeight="1">
      <c r="A13" s="40">
        <f t="shared" si="0"/>
        <v>5</v>
      </c>
      <c r="B13" s="65" t="s">
        <v>508</v>
      </c>
      <c r="C13" s="36" t="s">
        <v>235</v>
      </c>
      <c r="D13" s="37" t="s">
        <v>376</v>
      </c>
      <c r="E13" s="133">
        <v>87.7</v>
      </c>
      <c r="F13" s="84"/>
      <c r="G13" s="69">
        <f t="shared" si="1"/>
        <v>0</v>
      </c>
    </row>
    <row r="14" spans="1:7" ht="30.05" customHeight="1">
      <c r="A14" s="40">
        <f t="shared" si="0"/>
        <v>6</v>
      </c>
      <c r="B14" s="65" t="s">
        <v>508</v>
      </c>
      <c r="C14" s="38" t="s">
        <v>237</v>
      </c>
      <c r="D14" s="35" t="s">
        <v>376</v>
      </c>
      <c r="E14" s="34">
        <v>157</v>
      </c>
      <c r="F14" s="84"/>
      <c r="G14" s="69">
        <f t="shared" si="1"/>
        <v>0</v>
      </c>
    </row>
    <row r="15" spans="1:7" ht="30.05" customHeight="1">
      <c r="A15" s="40">
        <f t="shared" si="0"/>
        <v>7</v>
      </c>
      <c r="B15" s="65" t="s">
        <v>508</v>
      </c>
      <c r="C15" s="38" t="s">
        <v>231</v>
      </c>
      <c r="D15" s="35" t="s">
        <v>376</v>
      </c>
      <c r="E15" s="34">
        <v>20.9</v>
      </c>
      <c r="F15" s="84"/>
      <c r="G15" s="69">
        <f t="shared" si="1"/>
        <v>0</v>
      </c>
    </row>
    <row r="16" spans="1:7" ht="30.05" customHeight="1">
      <c r="A16" s="40">
        <f t="shared" si="0"/>
        <v>8</v>
      </c>
      <c r="B16" s="65" t="s">
        <v>508</v>
      </c>
      <c r="C16" s="38" t="s">
        <v>305</v>
      </c>
      <c r="D16" s="35" t="s">
        <v>303</v>
      </c>
      <c r="E16" s="34">
        <v>170.4</v>
      </c>
      <c r="F16" s="84"/>
      <c r="G16" s="69">
        <f t="shared" si="1"/>
        <v>0</v>
      </c>
    </row>
    <row r="17" spans="1:7" ht="30.05" customHeight="1">
      <c r="A17" s="40">
        <f t="shared" si="0"/>
        <v>9</v>
      </c>
      <c r="B17" s="65" t="s">
        <v>508</v>
      </c>
      <c r="C17" s="38" t="s">
        <v>238</v>
      </c>
      <c r="D17" s="37" t="s">
        <v>13</v>
      </c>
      <c r="E17" s="133">
        <v>1</v>
      </c>
      <c r="F17" s="84"/>
      <c r="G17" s="69">
        <f t="shared" si="1"/>
        <v>0</v>
      </c>
    </row>
    <row r="18" spans="1:7" ht="30.05" customHeight="1">
      <c r="A18" s="201" t="s">
        <v>116</v>
      </c>
      <c r="B18" s="201"/>
      <c r="C18" s="201"/>
      <c r="D18" s="201"/>
      <c r="E18" s="201"/>
      <c r="F18" s="201"/>
      <c r="G18" s="85">
        <f>ROUND(SUM(G6:G17),2)</f>
        <v>0</v>
      </c>
    </row>
  </sheetData>
  <mergeCells count="10">
    <mergeCell ref="A1:G1"/>
    <mergeCell ref="B3:G3"/>
    <mergeCell ref="A18:F18"/>
    <mergeCell ref="A2:G2"/>
    <mergeCell ref="A4:A5"/>
    <mergeCell ref="B4:B5"/>
    <mergeCell ref="C4:C5"/>
    <mergeCell ref="D4:E4"/>
    <mergeCell ref="F4:F5"/>
    <mergeCell ref="G4:G5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8"/>
  <sheetViews>
    <sheetView view="pageBreakPreview" zoomScaleNormal="100" zoomScaleSheetLayoutView="115" workbookViewId="0">
      <selection activeCell="E7" sqref="E7"/>
    </sheetView>
  </sheetViews>
  <sheetFormatPr defaultRowHeight="13.15"/>
  <cols>
    <col min="1" max="1" width="7" style="51" customWidth="1"/>
    <col min="2" max="2" width="15" style="51" customWidth="1"/>
    <col min="3" max="3" width="39.6640625" style="52" customWidth="1"/>
    <col min="4" max="4" width="9.88671875" style="51" customWidth="1"/>
    <col min="5" max="5" width="10.44140625" style="50" customWidth="1"/>
    <col min="6" max="6" width="12.6640625" style="49" customWidth="1"/>
    <col min="7" max="7" width="14.6640625" style="49" customWidth="1"/>
    <col min="8" max="231" width="9.109375" style="49"/>
    <col min="232" max="232" width="7" style="49" customWidth="1"/>
    <col min="233" max="233" width="15" style="49" customWidth="1"/>
    <col min="234" max="234" width="41.6640625" style="49" customWidth="1"/>
    <col min="235" max="235" width="9.88671875" style="49" customWidth="1"/>
    <col min="236" max="236" width="10.44140625" style="49" customWidth="1"/>
    <col min="237" max="237" width="12.6640625" style="49" customWidth="1"/>
    <col min="238" max="238" width="14.6640625" style="49" customWidth="1"/>
    <col min="239" max="239" width="9.109375" style="49"/>
    <col min="240" max="240" width="24" style="49" customWidth="1"/>
    <col min="241" max="487" width="9.109375" style="49"/>
    <col min="488" max="488" width="7" style="49" customWidth="1"/>
    <col min="489" max="489" width="15" style="49" customWidth="1"/>
    <col min="490" max="490" width="41.6640625" style="49" customWidth="1"/>
    <col min="491" max="491" width="9.88671875" style="49" customWidth="1"/>
    <col min="492" max="492" width="10.44140625" style="49" customWidth="1"/>
    <col min="493" max="493" width="12.6640625" style="49" customWidth="1"/>
    <col min="494" max="494" width="14.6640625" style="49" customWidth="1"/>
    <col min="495" max="495" width="9.109375" style="49"/>
    <col min="496" max="496" width="24" style="49" customWidth="1"/>
    <col min="497" max="743" width="9.109375" style="49"/>
    <col min="744" max="744" width="7" style="49" customWidth="1"/>
    <col min="745" max="745" width="15" style="49" customWidth="1"/>
    <col min="746" max="746" width="41.6640625" style="49" customWidth="1"/>
    <col min="747" max="747" width="9.88671875" style="49" customWidth="1"/>
    <col min="748" max="748" width="10.44140625" style="49" customWidth="1"/>
    <col min="749" max="749" width="12.6640625" style="49" customWidth="1"/>
    <col min="750" max="750" width="14.6640625" style="49" customWidth="1"/>
    <col min="751" max="751" width="9.109375" style="49"/>
    <col min="752" max="752" width="24" style="49" customWidth="1"/>
    <col min="753" max="999" width="9.109375" style="49"/>
    <col min="1000" max="1000" width="7" style="49" customWidth="1"/>
    <col min="1001" max="1001" width="15" style="49" customWidth="1"/>
    <col min="1002" max="1002" width="41.6640625" style="49" customWidth="1"/>
    <col min="1003" max="1003" width="9.88671875" style="49" customWidth="1"/>
    <col min="1004" max="1004" width="10.44140625" style="49" customWidth="1"/>
    <col min="1005" max="1005" width="12.6640625" style="49" customWidth="1"/>
    <col min="1006" max="1006" width="14.6640625" style="49" customWidth="1"/>
    <col min="1007" max="1007" width="9.109375" style="49"/>
    <col min="1008" max="1008" width="24" style="49" customWidth="1"/>
    <col min="1009" max="1255" width="9.109375" style="49"/>
    <col min="1256" max="1256" width="7" style="49" customWidth="1"/>
    <col min="1257" max="1257" width="15" style="49" customWidth="1"/>
    <col min="1258" max="1258" width="41.6640625" style="49" customWidth="1"/>
    <col min="1259" max="1259" width="9.88671875" style="49" customWidth="1"/>
    <col min="1260" max="1260" width="10.44140625" style="49" customWidth="1"/>
    <col min="1261" max="1261" width="12.6640625" style="49" customWidth="1"/>
    <col min="1262" max="1262" width="14.6640625" style="49" customWidth="1"/>
    <col min="1263" max="1263" width="9.109375" style="49"/>
    <col min="1264" max="1264" width="24" style="49" customWidth="1"/>
    <col min="1265" max="1511" width="9.109375" style="49"/>
    <col min="1512" max="1512" width="7" style="49" customWidth="1"/>
    <col min="1513" max="1513" width="15" style="49" customWidth="1"/>
    <col min="1514" max="1514" width="41.6640625" style="49" customWidth="1"/>
    <col min="1515" max="1515" width="9.88671875" style="49" customWidth="1"/>
    <col min="1516" max="1516" width="10.44140625" style="49" customWidth="1"/>
    <col min="1517" max="1517" width="12.6640625" style="49" customWidth="1"/>
    <col min="1518" max="1518" width="14.6640625" style="49" customWidth="1"/>
    <col min="1519" max="1519" width="9.109375" style="49"/>
    <col min="1520" max="1520" width="24" style="49" customWidth="1"/>
    <col min="1521" max="1767" width="9.109375" style="49"/>
    <col min="1768" max="1768" width="7" style="49" customWidth="1"/>
    <col min="1769" max="1769" width="15" style="49" customWidth="1"/>
    <col min="1770" max="1770" width="41.6640625" style="49" customWidth="1"/>
    <col min="1771" max="1771" width="9.88671875" style="49" customWidth="1"/>
    <col min="1772" max="1772" width="10.44140625" style="49" customWidth="1"/>
    <col min="1773" max="1773" width="12.6640625" style="49" customWidth="1"/>
    <col min="1774" max="1774" width="14.6640625" style="49" customWidth="1"/>
    <col min="1775" max="1775" width="9.109375" style="49"/>
    <col min="1776" max="1776" width="24" style="49" customWidth="1"/>
    <col min="1777" max="2023" width="9.109375" style="49"/>
    <col min="2024" max="2024" width="7" style="49" customWidth="1"/>
    <col min="2025" max="2025" width="15" style="49" customWidth="1"/>
    <col min="2026" max="2026" width="41.6640625" style="49" customWidth="1"/>
    <col min="2027" max="2027" width="9.88671875" style="49" customWidth="1"/>
    <col min="2028" max="2028" width="10.44140625" style="49" customWidth="1"/>
    <col min="2029" max="2029" width="12.6640625" style="49" customWidth="1"/>
    <col min="2030" max="2030" width="14.6640625" style="49" customWidth="1"/>
    <col min="2031" max="2031" width="9.109375" style="49"/>
    <col min="2032" max="2032" width="24" style="49" customWidth="1"/>
    <col min="2033" max="2279" width="9.109375" style="49"/>
    <col min="2280" max="2280" width="7" style="49" customWidth="1"/>
    <col min="2281" max="2281" width="15" style="49" customWidth="1"/>
    <col min="2282" max="2282" width="41.6640625" style="49" customWidth="1"/>
    <col min="2283" max="2283" width="9.88671875" style="49" customWidth="1"/>
    <col min="2284" max="2284" width="10.44140625" style="49" customWidth="1"/>
    <col min="2285" max="2285" width="12.6640625" style="49" customWidth="1"/>
    <col min="2286" max="2286" width="14.6640625" style="49" customWidth="1"/>
    <col min="2287" max="2287" width="9.109375" style="49"/>
    <col min="2288" max="2288" width="24" style="49" customWidth="1"/>
    <col min="2289" max="2535" width="9.109375" style="49"/>
    <col min="2536" max="2536" width="7" style="49" customWidth="1"/>
    <col min="2537" max="2537" width="15" style="49" customWidth="1"/>
    <col min="2538" max="2538" width="41.6640625" style="49" customWidth="1"/>
    <col min="2539" max="2539" width="9.88671875" style="49" customWidth="1"/>
    <col min="2540" max="2540" width="10.44140625" style="49" customWidth="1"/>
    <col min="2541" max="2541" width="12.6640625" style="49" customWidth="1"/>
    <col min="2542" max="2542" width="14.6640625" style="49" customWidth="1"/>
    <col min="2543" max="2543" width="9.109375" style="49"/>
    <col min="2544" max="2544" width="24" style="49" customWidth="1"/>
    <col min="2545" max="2791" width="9.109375" style="49"/>
    <col min="2792" max="2792" width="7" style="49" customWidth="1"/>
    <col min="2793" max="2793" width="15" style="49" customWidth="1"/>
    <col min="2794" max="2794" width="41.6640625" style="49" customWidth="1"/>
    <col min="2795" max="2795" width="9.88671875" style="49" customWidth="1"/>
    <col min="2796" max="2796" width="10.44140625" style="49" customWidth="1"/>
    <col min="2797" max="2797" width="12.6640625" style="49" customWidth="1"/>
    <col min="2798" max="2798" width="14.6640625" style="49" customWidth="1"/>
    <col min="2799" max="2799" width="9.109375" style="49"/>
    <col min="2800" max="2800" width="24" style="49" customWidth="1"/>
    <col min="2801" max="3047" width="9.109375" style="49"/>
    <col min="3048" max="3048" width="7" style="49" customWidth="1"/>
    <col min="3049" max="3049" width="15" style="49" customWidth="1"/>
    <col min="3050" max="3050" width="41.6640625" style="49" customWidth="1"/>
    <col min="3051" max="3051" width="9.88671875" style="49" customWidth="1"/>
    <col min="3052" max="3052" width="10.44140625" style="49" customWidth="1"/>
    <col min="3053" max="3053" width="12.6640625" style="49" customWidth="1"/>
    <col min="3054" max="3054" width="14.6640625" style="49" customWidth="1"/>
    <col min="3055" max="3055" width="9.109375" style="49"/>
    <col min="3056" max="3056" width="24" style="49" customWidth="1"/>
    <col min="3057" max="3303" width="9.109375" style="49"/>
    <col min="3304" max="3304" width="7" style="49" customWidth="1"/>
    <col min="3305" max="3305" width="15" style="49" customWidth="1"/>
    <col min="3306" max="3306" width="41.6640625" style="49" customWidth="1"/>
    <col min="3307" max="3307" width="9.88671875" style="49" customWidth="1"/>
    <col min="3308" max="3308" width="10.44140625" style="49" customWidth="1"/>
    <col min="3309" max="3309" width="12.6640625" style="49" customWidth="1"/>
    <col min="3310" max="3310" width="14.6640625" style="49" customWidth="1"/>
    <col min="3311" max="3311" width="9.109375" style="49"/>
    <col min="3312" max="3312" width="24" style="49" customWidth="1"/>
    <col min="3313" max="3559" width="9.109375" style="49"/>
    <col min="3560" max="3560" width="7" style="49" customWidth="1"/>
    <col min="3561" max="3561" width="15" style="49" customWidth="1"/>
    <col min="3562" max="3562" width="41.6640625" style="49" customWidth="1"/>
    <col min="3563" max="3563" width="9.88671875" style="49" customWidth="1"/>
    <col min="3564" max="3564" width="10.44140625" style="49" customWidth="1"/>
    <col min="3565" max="3565" width="12.6640625" style="49" customWidth="1"/>
    <col min="3566" max="3566" width="14.6640625" style="49" customWidth="1"/>
    <col min="3567" max="3567" width="9.109375" style="49"/>
    <col min="3568" max="3568" width="24" style="49" customWidth="1"/>
    <col min="3569" max="3815" width="9.109375" style="49"/>
    <col min="3816" max="3816" width="7" style="49" customWidth="1"/>
    <col min="3817" max="3817" width="15" style="49" customWidth="1"/>
    <col min="3818" max="3818" width="41.6640625" style="49" customWidth="1"/>
    <col min="3819" max="3819" width="9.88671875" style="49" customWidth="1"/>
    <col min="3820" max="3820" width="10.44140625" style="49" customWidth="1"/>
    <col min="3821" max="3821" width="12.6640625" style="49" customWidth="1"/>
    <col min="3822" max="3822" width="14.6640625" style="49" customWidth="1"/>
    <col min="3823" max="3823" width="9.109375" style="49"/>
    <col min="3824" max="3824" width="24" style="49" customWidth="1"/>
    <col min="3825" max="4071" width="9.109375" style="49"/>
    <col min="4072" max="4072" width="7" style="49" customWidth="1"/>
    <col min="4073" max="4073" width="15" style="49" customWidth="1"/>
    <col min="4074" max="4074" width="41.6640625" style="49" customWidth="1"/>
    <col min="4075" max="4075" width="9.88671875" style="49" customWidth="1"/>
    <col min="4076" max="4076" width="10.44140625" style="49" customWidth="1"/>
    <col min="4077" max="4077" width="12.6640625" style="49" customWidth="1"/>
    <col min="4078" max="4078" width="14.6640625" style="49" customWidth="1"/>
    <col min="4079" max="4079" width="9.109375" style="49"/>
    <col min="4080" max="4080" width="24" style="49" customWidth="1"/>
    <col min="4081" max="4327" width="9.109375" style="49"/>
    <col min="4328" max="4328" width="7" style="49" customWidth="1"/>
    <col min="4329" max="4329" width="15" style="49" customWidth="1"/>
    <col min="4330" max="4330" width="41.6640625" style="49" customWidth="1"/>
    <col min="4331" max="4331" width="9.88671875" style="49" customWidth="1"/>
    <col min="4332" max="4332" width="10.44140625" style="49" customWidth="1"/>
    <col min="4333" max="4333" width="12.6640625" style="49" customWidth="1"/>
    <col min="4334" max="4334" width="14.6640625" style="49" customWidth="1"/>
    <col min="4335" max="4335" width="9.109375" style="49"/>
    <col min="4336" max="4336" width="24" style="49" customWidth="1"/>
    <col min="4337" max="4583" width="9.109375" style="49"/>
    <col min="4584" max="4584" width="7" style="49" customWidth="1"/>
    <col min="4585" max="4585" width="15" style="49" customWidth="1"/>
    <col min="4586" max="4586" width="41.6640625" style="49" customWidth="1"/>
    <col min="4587" max="4587" width="9.88671875" style="49" customWidth="1"/>
    <col min="4588" max="4588" width="10.44140625" style="49" customWidth="1"/>
    <col min="4589" max="4589" width="12.6640625" style="49" customWidth="1"/>
    <col min="4590" max="4590" width="14.6640625" style="49" customWidth="1"/>
    <col min="4591" max="4591" width="9.109375" style="49"/>
    <col min="4592" max="4592" width="24" style="49" customWidth="1"/>
    <col min="4593" max="4839" width="9.109375" style="49"/>
    <col min="4840" max="4840" width="7" style="49" customWidth="1"/>
    <col min="4841" max="4841" width="15" style="49" customWidth="1"/>
    <col min="4842" max="4842" width="41.6640625" style="49" customWidth="1"/>
    <col min="4843" max="4843" width="9.88671875" style="49" customWidth="1"/>
    <col min="4844" max="4844" width="10.44140625" style="49" customWidth="1"/>
    <col min="4845" max="4845" width="12.6640625" style="49" customWidth="1"/>
    <col min="4846" max="4846" width="14.6640625" style="49" customWidth="1"/>
    <col min="4847" max="4847" width="9.109375" style="49"/>
    <col min="4848" max="4848" width="24" style="49" customWidth="1"/>
    <col min="4849" max="5095" width="9.109375" style="49"/>
    <col min="5096" max="5096" width="7" style="49" customWidth="1"/>
    <col min="5097" max="5097" width="15" style="49" customWidth="1"/>
    <col min="5098" max="5098" width="41.6640625" style="49" customWidth="1"/>
    <col min="5099" max="5099" width="9.88671875" style="49" customWidth="1"/>
    <col min="5100" max="5100" width="10.44140625" style="49" customWidth="1"/>
    <col min="5101" max="5101" width="12.6640625" style="49" customWidth="1"/>
    <col min="5102" max="5102" width="14.6640625" style="49" customWidth="1"/>
    <col min="5103" max="5103" width="9.109375" style="49"/>
    <col min="5104" max="5104" width="24" style="49" customWidth="1"/>
    <col min="5105" max="5351" width="9.109375" style="49"/>
    <col min="5352" max="5352" width="7" style="49" customWidth="1"/>
    <col min="5353" max="5353" width="15" style="49" customWidth="1"/>
    <col min="5354" max="5354" width="41.6640625" style="49" customWidth="1"/>
    <col min="5355" max="5355" width="9.88671875" style="49" customWidth="1"/>
    <col min="5356" max="5356" width="10.44140625" style="49" customWidth="1"/>
    <col min="5357" max="5357" width="12.6640625" style="49" customWidth="1"/>
    <col min="5358" max="5358" width="14.6640625" style="49" customWidth="1"/>
    <col min="5359" max="5359" width="9.109375" style="49"/>
    <col min="5360" max="5360" width="24" style="49" customWidth="1"/>
    <col min="5361" max="5607" width="9.109375" style="49"/>
    <col min="5608" max="5608" width="7" style="49" customWidth="1"/>
    <col min="5609" max="5609" width="15" style="49" customWidth="1"/>
    <col min="5610" max="5610" width="41.6640625" style="49" customWidth="1"/>
    <col min="5611" max="5611" width="9.88671875" style="49" customWidth="1"/>
    <col min="5612" max="5612" width="10.44140625" style="49" customWidth="1"/>
    <col min="5613" max="5613" width="12.6640625" style="49" customWidth="1"/>
    <col min="5614" max="5614" width="14.6640625" style="49" customWidth="1"/>
    <col min="5615" max="5615" width="9.109375" style="49"/>
    <col min="5616" max="5616" width="24" style="49" customWidth="1"/>
    <col min="5617" max="5863" width="9.109375" style="49"/>
    <col min="5864" max="5864" width="7" style="49" customWidth="1"/>
    <col min="5865" max="5865" width="15" style="49" customWidth="1"/>
    <col min="5866" max="5866" width="41.6640625" style="49" customWidth="1"/>
    <col min="5867" max="5867" width="9.88671875" style="49" customWidth="1"/>
    <col min="5868" max="5868" width="10.44140625" style="49" customWidth="1"/>
    <col min="5869" max="5869" width="12.6640625" style="49" customWidth="1"/>
    <col min="5870" max="5870" width="14.6640625" style="49" customWidth="1"/>
    <col min="5871" max="5871" width="9.109375" style="49"/>
    <col min="5872" max="5872" width="24" style="49" customWidth="1"/>
    <col min="5873" max="6119" width="9.109375" style="49"/>
    <col min="6120" max="6120" width="7" style="49" customWidth="1"/>
    <col min="6121" max="6121" width="15" style="49" customWidth="1"/>
    <col min="6122" max="6122" width="41.6640625" style="49" customWidth="1"/>
    <col min="6123" max="6123" width="9.88671875" style="49" customWidth="1"/>
    <col min="6124" max="6124" width="10.44140625" style="49" customWidth="1"/>
    <col min="6125" max="6125" width="12.6640625" style="49" customWidth="1"/>
    <col min="6126" max="6126" width="14.6640625" style="49" customWidth="1"/>
    <col min="6127" max="6127" width="9.109375" style="49"/>
    <col min="6128" max="6128" width="24" style="49" customWidth="1"/>
    <col min="6129" max="6375" width="9.109375" style="49"/>
    <col min="6376" max="6376" width="7" style="49" customWidth="1"/>
    <col min="6377" max="6377" width="15" style="49" customWidth="1"/>
    <col min="6378" max="6378" width="41.6640625" style="49" customWidth="1"/>
    <col min="6379" max="6379" width="9.88671875" style="49" customWidth="1"/>
    <col min="6380" max="6380" width="10.44140625" style="49" customWidth="1"/>
    <col min="6381" max="6381" width="12.6640625" style="49" customWidth="1"/>
    <col min="6382" max="6382" width="14.6640625" style="49" customWidth="1"/>
    <col min="6383" max="6383" width="9.109375" style="49"/>
    <col min="6384" max="6384" width="24" style="49" customWidth="1"/>
    <col min="6385" max="6631" width="9.109375" style="49"/>
    <col min="6632" max="6632" width="7" style="49" customWidth="1"/>
    <col min="6633" max="6633" width="15" style="49" customWidth="1"/>
    <col min="6634" max="6634" width="41.6640625" style="49" customWidth="1"/>
    <col min="6635" max="6635" width="9.88671875" style="49" customWidth="1"/>
    <col min="6636" max="6636" width="10.44140625" style="49" customWidth="1"/>
    <col min="6637" max="6637" width="12.6640625" style="49" customWidth="1"/>
    <col min="6638" max="6638" width="14.6640625" style="49" customWidth="1"/>
    <col min="6639" max="6639" width="9.109375" style="49"/>
    <col min="6640" max="6640" width="24" style="49" customWidth="1"/>
    <col min="6641" max="6887" width="9.109375" style="49"/>
    <col min="6888" max="6888" width="7" style="49" customWidth="1"/>
    <col min="6889" max="6889" width="15" style="49" customWidth="1"/>
    <col min="6890" max="6890" width="41.6640625" style="49" customWidth="1"/>
    <col min="6891" max="6891" width="9.88671875" style="49" customWidth="1"/>
    <col min="6892" max="6892" width="10.44140625" style="49" customWidth="1"/>
    <col min="6893" max="6893" width="12.6640625" style="49" customWidth="1"/>
    <col min="6894" max="6894" width="14.6640625" style="49" customWidth="1"/>
    <col min="6895" max="6895" width="9.109375" style="49"/>
    <col min="6896" max="6896" width="24" style="49" customWidth="1"/>
    <col min="6897" max="7143" width="9.109375" style="49"/>
    <col min="7144" max="7144" width="7" style="49" customWidth="1"/>
    <col min="7145" max="7145" width="15" style="49" customWidth="1"/>
    <col min="7146" max="7146" width="41.6640625" style="49" customWidth="1"/>
    <col min="7147" max="7147" width="9.88671875" style="49" customWidth="1"/>
    <col min="7148" max="7148" width="10.44140625" style="49" customWidth="1"/>
    <col min="7149" max="7149" width="12.6640625" style="49" customWidth="1"/>
    <col min="7150" max="7150" width="14.6640625" style="49" customWidth="1"/>
    <col min="7151" max="7151" width="9.109375" style="49"/>
    <col min="7152" max="7152" width="24" style="49" customWidth="1"/>
    <col min="7153" max="7399" width="9.109375" style="49"/>
    <col min="7400" max="7400" width="7" style="49" customWidth="1"/>
    <col min="7401" max="7401" width="15" style="49" customWidth="1"/>
    <col min="7402" max="7402" width="41.6640625" style="49" customWidth="1"/>
    <col min="7403" max="7403" width="9.88671875" style="49" customWidth="1"/>
    <col min="7404" max="7404" width="10.44140625" style="49" customWidth="1"/>
    <col min="7405" max="7405" width="12.6640625" style="49" customWidth="1"/>
    <col min="7406" max="7406" width="14.6640625" style="49" customWidth="1"/>
    <col min="7407" max="7407" width="9.109375" style="49"/>
    <col min="7408" max="7408" width="24" style="49" customWidth="1"/>
    <col min="7409" max="7655" width="9.109375" style="49"/>
    <col min="7656" max="7656" width="7" style="49" customWidth="1"/>
    <col min="7657" max="7657" width="15" style="49" customWidth="1"/>
    <col min="7658" max="7658" width="41.6640625" style="49" customWidth="1"/>
    <col min="7659" max="7659" width="9.88671875" style="49" customWidth="1"/>
    <col min="7660" max="7660" width="10.44140625" style="49" customWidth="1"/>
    <col min="7661" max="7661" width="12.6640625" style="49" customWidth="1"/>
    <col min="7662" max="7662" width="14.6640625" style="49" customWidth="1"/>
    <col min="7663" max="7663" width="9.109375" style="49"/>
    <col min="7664" max="7664" width="24" style="49" customWidth="1"/>
    <col min="7665" max="7911" width="9.109375" style="49"/>
    <col min="7912" max="7912" width="7" style="49" customWidth="1"/>
    <col min="7913" max="7913" width="15" style="49" customWidth="1"/>
    <col min="7914" max="7914" width="41.6640625" style="49" customWidth="1"/>
    <col min="7915" max="7915" width="9.88671875" style="49" customWidth="1"/>
    <col min="7916" max="7916" width="10.44140625" style="49" customWidth="1"/>
    <col min="7917" max="7917" width="12.6640625" style="49" customWidth="1"/>
    <col min="7918" max="7918" width="14.6640625" style="49" customWidth="1"/>
    <col min="7919" max="7919" width="9.109375" style="49"/>
    <col min="7920" max="7920" width="24" style="49" customWidth="1"/>
    <col min="7921" max="8167" width="9.109375" style="49"/>
    <col min="8168" max="8168" width="7" style="49" customWidth="1"/>
    <col min="8169" max="8169" width="15" style="49" customWidth="1"/>
    <col min="8170" max="8170" width="41.6640625" style="49" customWidth="1"/>
    <col min="8171" max="8171" width="9.88671875" style="49" customWidth="1"/>
    <col min="8172" max="8172" width="10.44140625" style="49" customWidth="1"/>
    <col min="8173" max="8173" width="12.6640625" style="49" customWidth="1"/>
    <col min="8174" max="8174" width="14.6640625" style="49" customWidth="1"/>
    <col min="8175" max="8175" width="9.109375" style="49"/>
    <col min="8176" max="8176" width="24" style="49" customWidth="1"/>
    <col min="8177" max="8423" width="9.109375" style="49"/>
    <col min="8424" max="8424" width="7" style="49" customWidth="1"/>
    <col min="8425" max="8425" width="15" style="49" customWidth="1"/>
    <col min="8426" max="8426" width="41.6640625" style="49" customWidth="1"/>
    <col min="8427" max="8427" width="9.88671875" style="49" customWidth="1"/>
    <col min="8428" max="8428" width="10.44140625" style="49" customWidth="1"/>
    <col min="8429" max="8429" width="12.6640625" style="49" customWidth="1"/>
    <col min="8430" max="8430" width="14.6640625" style="49" customWidth="1"/>
    <col min="8431" max="8431" width="9.109375" style="49"/>
    <col min="8432" max="8432" width="24" style="49" customWidth="1"/>
    <col min="8433" max="8679" width="9.109375" style="49"/>
    <col min="8680" max="8680" width="7" style="49" customWidth="1"/>
    <col min="8681" max="8681" width="15" style="49" customWidth="1"/>
    <col min="8682" max="8682" width="41.6640625" style="49" customWidth="1"/>
    <col min="8683" max="8683" width="9.88671875" style="49" customWidth="1"/>
    <col min="8684" max="8684" width="10.44140625" style="49" customWidth="1"/>
    <col min="8685" max="8685" width="12.6640625" style="49" customWidth="1"/>
    <col min="8686" max="8686" width="14.6640625" style="49" customWidth="1"/>
    <col min="8687" max="8687" width="9.109375" style="49"/>
    <col min="8688" max="8688" width="24" style="49" customWidth="1"/>
    <col min="8689" max="8935" width="9.109375" style="49"/>
    <col min="8936" max="8936" width="7" style="49" customWidth="1"/>
    <col min="8937" max="8937" width="15" style="49" customWidth="1"/>
    <col min="8938" max="8938" width="41.6640625" style="49" customWidth="1"/>
    <col min="8939" max="8939" width="9.88671875" style="49" customWidth="1"/>
    <col min="8940" max="8940" width="10.44140625" style="49" customWidth="1"/>
    <col min="8941" max="8941" width="12.6640625" style="49" customWidth="1"/>
    <col min="8942" max="8942" width="14.6640625" style="49" customWidth="1"/>
    <col min="8943" max="8943" width="9.109375" style="49"/>
    <col min="8944" max="8944" width="24" style="49" customWidth="1"/>
    <col min="8945" max="9191" width="9.109375" style="49"/>
    <col min="9192" max="9192" width="7" style="49" customWidth="1"/>
    <col min="9193" max="9193" width="15" style="49" customWidth="1"/>
    <col min="9194" max="9194" width="41.6640625" style="49" customWidth="1"/>
    <col min="9195" max="9195" width="9.88671875" style="49" customWidth="1"/>
    <col min="9196" max="9196" width="10.44140625" style="49" customWidth="1"/>
    <col min="9197" max="9197" width="12.6640625" style="49" customWidth="1"/>
    <col min="9198" max="9198" width="14.6640625" style="49" customWidth="1"/>
    <col min="9199" max="9199" width="9.109375" style="49"/>
    <col min="9200" max="9200" width="24" style="49" customWidth="1"/>
    <col min="9201" max="9447" width="9.109375" style="49"/>
    <col min="9448" max="9448" width="7" style="49" customWidth="1"/>
    <col min="9449" max="9449" width="15" style="49" customWidth="1"/>
    <col min="9450" max="9450" width="41.6640625" style="49" customWidth="1"/>
    <col min="9451" max="9451" width="9.88671875" style="49" customWidth="1"/>
    <col min="9452" max="9452" width="10.44140625" style="49" customWidth="1"/>
    <col min="9453" max="9453" width="12.6640625" style="49" customWidth="1"/>
    <col min="9454" max="9454" width="14.6640625" style="49" customWidth="1"/>
    <col min="9455" max="9455" width="9.109375" style="49"/>
    <col min="9456" max="9456" width="24" style="49" customWidth="1"/>
    <col min="9457" max="9703" width="9.109375" style="49"/>
    <col min="9704" max="9704" width="7" style="49" customWidth="1"/>
    <col min="9705" max="9705" width="15" style="49" customWidth="1"/>
    <col min="9706" max="9706" width="41.6640625" style="49" customWidth="1"/>
    <col min="9707" max="9707" width="9.88671875" style="49" customWidth="1"/>
    <col min="9708" max="9708" width="10.44140625" style="49" customWidth="1"/>
    <col min="9709" max="9709" width="12.6640625" style="49" customWidth="1"/>
    <col min="9710" max="9710" width="14.6640625" style="49" customWidth="1"/>
    <col min="9711" max="9711" width="9.109375" style="49"/>
    <col min="9712" max="9712" width="24" style="49" customWidth="1"/>
    <col min="9713" max="9959" width="9.109375" style="49"/>
    <col min="9960" max="9960" width="7" style="49" customWidth="1"/>
    <col min="9961" max="9961" width="15" style="49" customWidth="1"/>
    <col min="9962" max="9962" width="41.6640625" style="49" customWidth="1"/>
    <col min="9963" max="9963" width="9.88671875" style="49" customWidth="1"/>
    <col min="9964" max="9964" width="10.44140625" style="49" customWidth="1"/>
    <col min="9965" max="9965" width="12.6640625" style="49" customWidth="1"/>
    <col min="9966" max="9966" width="14.6640625" style="49" customWidth="1"/>
    <col min="9967" max="9967" width="9.109375" style="49"/>
    <col min="9968" max="9968" width="24" style="49" customWidth="1"/>
    <col min="9969" max="10215" width="9.109375" style="49"/>
    <col min="10216" max="10216" width="7" style="49" customWidth="1"/>
    <col min="10217" max="10217" width="15" style="49" customWidth="1"/>
    <col min="10218" max="10218" width="41.6640625" style="49" customWidth="1"/>
    <col min="10219" max="10219" width="9.88671875" style="49" customWidth="1"/>
    <col min="10220" max="10220" width="10.44140625" style="49" customWidth="1"/>
    <col min="10221" max="10221" width="12.6640625" style="49" customWidth="1"/>
    <col min="10222" max="10222" width="14.6640625" style="49" customWidth="1"/>
    <col min="10223" max="10223" width="9.109375" style="49"/>
    <col min="10224" max="10224" width="24" style="49" customWidth="1"/>
    <col min="10225" max="10471" width="9.109375" style="49"/>
    <col min="10472" max="10472" width="7" style="49" customWidth="1"/>
    <col min="10473" max="10473" width="15" style="49" customWidth="1"/>
    <col min="10474" max="10474" width="41.6640625" style="49" customWidth="1"/>
    <col min="10475" max="10475" width="9.88671875" style="49" customWidth="1"/>
    <col min="10476" max="10476" width="10.44140625" style="49" customWidth="1"/>
    <col min="10477" max="10477" width="12.6640625" style="49" customWidth="1"/>
    <col min="10478" max="10478" width="14.6640625" style="49" customWidth="1"/>
    <col min="10479" max="10479" width="9.109375" style="49"/>
    <col min="10480" max="10480" width="24" style="49" customWidth="1"/>
    <col min="10481" max="10727" width="9.109375" style="49"/>
    <col min="10728" max="10728" width="7" style="49" customWidth="1"/>
    <col min="10729" max="10729" width="15" style="49" customWidth="1"/>
    <col min="10730" max="10730" width="41.6640625" style="49" customWidth="1"/>
    <col min="10731" max="10731" width="9.88671875" style="49" customWidth="1"/>
    <col min="10732" max="10732" width="10.44140625" style="49" customWidth="1"/>
    <col min="10733" max="10733" width="12.6640625" style="49" customWidth="1"/>
    <col min="10734" max="10734" width="14.6640625" style="49" customWidth="1"/>
    <col min="10735" max="10735" width="9.109375" style="49"/>
    <col min="10736" max="10736" width="24" style="49" customWidth="1"/>
    <col min="10737" max="10983" width="9.109375" style="49"/>
    <col min="10984" max="10984" width="7" style="49" customWidth="1"/>
    <col min="10985" max="10985" width="15" style="49" customWidth="1"/>
    <col min="10986" max="10986" width="41.6640625" style="49" customWidth="1"/>
    <col min="10987" max="10987" width="9.88671875" style="49" customWidth="1"/>
    <col min="10988" max="10988" width="10.44140625" style="49" customWidth="1"/>
    <col min="10989" max="10989" width="12.6640625" style="49" customWidth="1"/>
    <col min="10990" max="10990" width="14.6640625" style="49" customWidth="1"/>
    <col min="10991" max="10991" width="9.109375" style="49"/>
    <col min="10992" max="10992" width="24" style="49" customWidth="1"/>
    <col min="10993" max="11239" width="9.109375" style="49"/>
    <col min="11240" max="11240" width="7" style="49" customWidth="1"/>
    <col min="11241" max="11241" width="15" style="49" customWidth="1"/>
    <col min="11242" max="11242" width="41.6640625" style="49" customWidth="1"/>
    <col min="11243" max="11243" width="9.88671875" style="49" customWidth="1"/>
    <col min="11244" max="11244" width="10.44140625" style="49" customWidth="1"/>
    <col min="11245" max="11245" width="12.6640625" style="49" customWidth="1"/>
    <col min="11246" max="11246" width="14.6640625" style="49" customWidth="1"/>
    <col min="11247" max="11247" width="9.109375" style="49"/>
    <col min="11248" max="11248" width="24" style="49" customWidth="1"/>
    <col min="11249" max="11495" width="9.109375" style="49"/>
    <col min="11496" max="11496" width="7" style="49" customWidth="1"/>
    <col min="11497" max="11497" width="15" style="49" customWidth="1"/>
    <col min="11498" max="11498" width="41.6640625" style="49" customWidth="1"/>
    <col min="11499" max="11499" width="9.88671875" style="49" customWidth="1"/>
    <col min="11500" max="11500" width="10.44140625" style="49" customWidth="1"/>
    <col min="11501" max="11501" width="12.6640625" style="49" customWidth="1"/>
    <col min="11502" max="11502" width="14.6640625" style="49" customWidth="1"/>
    <col min="11503" max="11503" width="9.109375" style="49"/>
    <col min="11504" max="11504" width="24" style="49" customWidth="1"/>
    <col min="11505" max="11751" width="9.109375" style="49"/>
    <col min="11752" max="11752" width="7" style="49" customWidth="1"/>
    <col min="11753" max="11753" width="15" style="49" customWidth="1"/>
    <col min="11754" max="11754" width="41.6640625" style="49" customWidth="1"/>
    <col min="11755" max="11755" width="9.88671875" style="49" customWidth="1"/>
    <col min="11756" max="11756" width="10.44140625" style="49" customWidth="1"/>
    <col min="11757" max="11757" width="12.6640625" style="49" customWidth="1"/>
    <col min="11758" max="11758" width="14.6640625" style="49" customWidth="1"/>
    <col min="11759" max="11759" width="9.109375" style="49"/>
    <col min="11760" max="11760" width="24" style="49" customWidth="1"/>
    <col min="11761" max="12007" width="9.109375" style="49"/>
    <col min="12008" max="12008" width="7" style="49" customWidth="1"/>
    <col min="12009" max="12009" width="15" style="49" customWidth="1"/>
    <col min="12010" max="12010" width="41.6640625" style="49" customWidth="1"/>
    <col min="12011" max="12011" width="9.88671875" style="49" customWidth="1"/>
    <col min="12012" max="12012" width="10.44140625" style="49" customWidth="1"/>
    <col min="12013" max="12013" width="12.6640625" style="49" customWidth="1"/>
    <col min="12014" max="12014" width="14.6640625" style="49" customWidth="1"/>
    <col min="12015" max="12015" width="9.109375" style="49"/>
    <col min="12016" max="12016" width="24" style="49" customWidth="1"/>
    <col min="12017" max="12263" width="9.109375" style="49"/>
    <col min="12264" max="12264" width="7" style="49" customWidth="1"/>
    <col min="12265" max="12265" width="15" style="49" customWidth="1"/>
    <col min="12266" max="12266" width="41.6640625" style="49" customWidth="1"/>
    <col min="12267" max="12267" width="9.88671875" style="49" customWidth="1"/>
    <col min="12268" max="12268" width="10.44140625" style="49" customWidth="1"/>
    <col min="12269" max="12269" width="12.6640625" style="49" customWidth="1"/>
    <col min="12270" max="12270" width="14.6640625" style="49" customWidth="1"/>
    <col min="12271" max="12271" width="9.109375" style="49"/>
    <col min="12272" max="12272" width="24" style="49" customWidth="1"/>
    <col min="12273" max="12519" width="9.109375" style="49"/>
    <col min="12520" max="12520" width="7" style="49" customWidth="1"/>
    <col min="12521" max="12521" width="15" style="49" customWidth="1"/>
    <col min="12522" max="12522" width="41.6640625" style="49" customWidth="1"/>
    <col min="12523" max="12523" width="9.88671875" style="49" customWidth="1"/>
    <col min="12524" max="12524" width="10.44140625" style="49" customWidth="1"/>
    <col min="12525" max="12525" width="12.6640625" style="49" customWidth="1"/>
    <col min="12526" max="12526" width="14.6640625" style="49" customWidth="1"/>
    <col min="12527" max="12527" width="9.109375" style="49"/>
    <col min="12528" max="12528" width="24" style="49" customWidth="1"/>
    <col min="12529" max="12775" width="9.109375" style="49"/>
    <col min="12776" max="12776" width="7" style="49" customWidth="1"/>
    <col min="12777" max="12777" width="15" style="49" customWidth="1"/>
    <col min="12778" max="12778" width="41.6640625" style="49" customWidth="1"/>
    <col min="12779" max="12779" width="9.88671875" style="49" customWidth="1"/>
    <col min="12780" max="12780" width="10.44140625" style="49" customWidth="1"/>
    <col min="12781" max="12781" width="12.6640625" style="49" customWidth="1"/>
    <col min="12782" max="12782" width="14.6640625" style="49" customWidth="1"/>
    <col min="12783" max="12783" width="9.109375" style="49"/>
    <col min="12784" max="12784" width="24" style="49" customWidth="1"/>
    <col min="12785" max="13031" width="9.109375" style="49"/>
    <col min="13032" max="13032" width="7" style="49" customWidth="1"/>
    <col min="13033" max="13033" width="15" style="49" customWidth="1"/>
    <col min="13034" max="13034" width="41.6640625" style="49" customWidth="1"/>
    <col min="13035" max="13035" width="9.88671875" style="49" customWidth="1"/>
    <col min="13036" max="13036" width="10.44140625" style="49" customWidth="1"/>
    <col min="13037" max="13037" width="12.6640625" style="49" customWidth="1"/>
    <col min="13038" max="13038" width="14.6640625" style="49" customWidth="1"/>
    <col min="13039" max="13039" width="9.109375" style="49"/>
    <col min="13040" max="13040" width="24" style="49" customWidth="1"/>
    <col min="13041" max="13287" width="9.109375" style="49"/>
    <col min="13288" max="13288" width="7" style="49" customWidth="1"/>
    <col min="13289" max="13289" width="15" style="49" customWidth="1"/>
    <col min="13290" max="13290" width="41.6640625" style="49" customWidth="1"/>
    <col min="13291" max="13291" width="9.88671875" style="49" customWidth="1"/>
    <col min="13292" max="13292" width="10.44140625" style="49" customWidth="1"/>
    <col min="13293" max="13293" width="12.6640625" style="49" customWidth="1"/>
    <col min="13294" max="13294" width="14.6640625" style="49" customWidth="1"/>
    <col min="13295" max="13295" width="9.109375" style="49"/>
    <col min="13296" max="13296" width="24" style="49" customWidth="1"/>
    <col min="13297" max="13543" width="9.109375" style="49"/>
    <col min="13544" max="13544" width="7" style="49" customWidth="1"/>
    <col min="13545" max="13545" width="15" style="49" customWidth="1"/>
    <col min="13546" max="13546" width="41.6640625" style="49" customWidth="1"/>
    <col min="13547" max="13547" width="9.88671875" style="49" customWidth="1"/>
    <col min="13548" max="13548" width="10.44140625" style="49" customWidth="1"/>
    <col min="13549" max="13549" width="12.6640625" style="49" customWidth="1"/>
    <col min="13550" max="13550" width="14.6640625" style="49" customWidth="1"/>
    <col min="13551" max="13551" width="9.109375" style="49"/>
    <col min="13552" max="13552" width="24" style="49" customWidth="1"/>
    <col min="13553" max="13799" width="9.109375" style="49"/>
    <col min="13800" max="13800" width="7" style="49" customWidth="1"/>
    <col min="13801" max="13801" width="15" style="49" customWidth="1"/>
    <col min="13802" max="13802" width="41.6640625" style="49" customWidth="1"/>
    <col min="13803" max="13803" width="9.88671875" style="49" customWidth="1"/>
    <col min="13804" max="13804" width="10.44140625" style="49" customWidth="1"/>
    <col min="13805" max="13805" width="12.6640625" style="49" customWidth="1"/>
    <col min="13806" max="13806" width="14.6640625" style="49" customWidth="1"/>
    <col min="13807" max="13807" width="9.109375" style="49"/>
    <col min="13808" max="13808" width="24" style="49" customWidth="1"/>
    <col min="13809" max="14055" width="9.109375" style="49"/>
    <col min="14056" max="14056" width="7" style="49" customWidth="1"/>
    <col min="14057" max="14057" width="15" style="49" customWidth="1"/>
    <col min="14058" max="14058" width="41.6640625" style="49" customWidth="1"/>
    <col min="14059" max="14059" width="9.88671875" style="49" customWidth="1"/>
    <col min="14060" max="14060" width="10.44140625" style="49" customWidth="1"/>
    <col min="14061" max="14061" width="12.6640625" style="49" customWidth="1"/>
    <col min="14062" max="14062" width="14.6640625" style="49" customWidth="1"/>
    <col min="14063" max="14063" width="9.109375" style="49"/>
    <col min="14064" max="14064" width="24" style="49" customWidth="1"/>
    <col min="14065" max="14311" width="9.109375" style="49"/>
    <col min="14312" max="14312" width="7" style="49" customWidth="1"/>
    <col min="14313" max="14313" width="15" style="49" customWidth="1"/>
    <col min="14314" max="14314" width="41.6640625" style="49" customWidth="1"/>
    <col min="14315" max="14315" width="9.88671875" style="49" customWidth="1"/>
    <col min="14316" max="14316" width="10.44140625" style="49" customWidth="1"/>
    <col min="14317" max="14317" width="12.6640625" style="49" customWidth="1"/>
    <col min="14318" max="14318" width="14.6640625" style="49" customWidth="1"/>
    <col min="14319" max="14319" width="9.109375" style="49"/>
    <col min="14320" max="14320" width="24" style="49" customWidth="1"/>
    <col min="14321" max="14567" width="9.109375" style="49"/>
    <col min="14568" max="14568" width="7" style="49" customWidth="1"/>
    <col min="14569" max="14569" width="15" style="49" customWidth="1"/>
    <col min="14570" max="14570" width="41.6640625" style="49" customWidth="1"/>
    <col min="14571" max="14571" width="9.88671875" style="49" customWidth="1"/>
    <col min="14572" max="14572" width="10.44140625" style="49" customWidth="1"/>
    <col min="14573" max="14573" width="12.6640625" style="49" customWidth="1"/>
    <col min="14574" max="14574" width="14.6640625" style="49" customWidth="1"/>
    <col min="14575" max="14575" width="9.109375" style="49"/>
    <col min="14576" max="14576" width="24" style="49" customWidth="1"/>
    <col min="14577" max="14823" width="9.109375" style="49"/>
    <col min="14824" max="14824" width="7" style="49" customWidth="1"/>
    <col min="14825" max="14825" width="15" style="49" customWidth="1"/>
    <col min="14826" max="14826" width="41.6640625" style="49" customWidth="1"/>
    <col min="14827" max="14827" width="9.88671875" style="49" customWidth="1"/>
    <col min="14828" max="14828" width="10.44140625" style="49" customWidth="1"/>
    <col min="14829" max="14829" width="12.6640625" style="49" customWidth="1"/>
    <col min="14830" max="14830" width="14.6640625" style="49" customWidth="1"/>
    <col min="14831" max="14831" width="9.109375" style="49"/>
    <col min="14832" max="14832" width="24" style="49" customWidth="1"/>
    <col min="14833" max="15079" width="9.109375" style="49"/>
    <col min="15080" max="15080" width="7" style="49" customWidth="1"/>
    <col min="15081" max="15081" width="15" style="49" customWidth="1"/>
    <col min="15082" max="15082" width="41.6640625" style="49" customWidth="1"/>
    <col min="15083" max="15083" width="9.88671875" style="49" customWidth="1"/>
    <col min="15084" max="15084" width="10.44140625" style="49" customWidth="1"/>
    <col min="15085" max="15085" width="12.6640625" style="49" customWidth="1"/>
    <col min="15086" max="15086" width="14.6640625" style="49" customWidth="1"/>
    <col min="15087" max="15087" width="9.109375" style="49"/>
    <col min="15088" max="15088" width="24" style="49" customWidth="1"/>
    <col min="15089" max="15335" width="9.109375" style="49"/>
    <col min="15336" max="15336" width="7" style="49" customWidth="1"/>
    <col min="15337" max="15337" width="15" style="49" customWidth="1"/>
    <col min="15338" max="15338" width="41.6640625" style="49" customWidth="1"/>
    <col min="15339" max="15339" width="9.88671875" style="49" customWidth="1"/>
    <col min="15340" max="15340" width="10.44140625" style="49" customWidth="1"/>
    <col min="15341" max="15341" width="12.6640625" style="49" customWidth="1"/>
    <col min="15342" max="15342" width="14.6640625" style="49" customWidth="1"/>
    <col min="15343" max="15343" width="9.109375" style="49"/>
    <col min="15344" max="15344" width="24" style="49" customWidth="1"/>
    <col min="15345" max="15591" width="9.109375" style="49"/>
    <col min="15592" max="15592" width="7" style="49" customWidth="1"/>
    <col min="15593" max="15593" width="15" style="49" customWidth="1"/>
    <col min="15594" max="15594" width="41.6640625" style="49" customWidth="1"/>
    <col min="15595" max="15595" width="9.88671875" style="49" customWidth="1"/>
    <col min="15596" max="15596" width="10.44140625" style="49" customWidth="1"/>
    <col min="15597" max="15597" width="12.6640625" style="49" customWidth="1"/>
    <col min="15598" max="15598" width="14.6640625" style="49" customWidth="1"/>
    <col min="15599" max="15599" width="9.109375" style="49"/>
    <col min="15600" max="15600" width="24" style="49" customWidth="1"/>
    <col min="15601" max="15847" width="9.109375" style="49"/>
    <col min="15848" max="15848" width="7" style="49" customWidth="1"/>
    <col min="15849" max="15849" width="15" style="49" customWidth="1"/>
    <col min="15850" max="15850" width="41.6640625" style="49" customWidth="1"/>
    <col min="15851" max="15851" width="9.88671875" style="49" customWidth="1"/>
    <col min="15852" max="15852" width="10.44140625" style="49" customWidth="1"/>
    <col min="15853" max="15853" width="12.6640625" style="49" customWidth="1"/>
    <col min="15854" max="15854" width="14.6640625" style="49" customWidth="1"/>
    <col min="15855" max="15855" width="9.109375" style="49"/>
    <col min="15856" max="15856" width="24" style="49" customWidth="1"/>
    <col min="15857" max="16103" width="9.109375" style="49"/>
    <col min="16104" max="16104" width="7" style="49" customWidth="1"/>
    <col min="16105" max="16105" width="15" style="49" customWidth="1"/>
    <col min="16106" max="16106" width="41.6640625" style="49" customWidth="1"/>
    <col min="16107" max="16107" width="9.88671875" style="49" customWidth="1"/>
    <col min="16108" max="16108" width="10.44140625" style="49" customWidth="1"/>
    <col min="16109" max="16109" width="12.6640625" style="49" customWidth="1"/>
    <col min="16110" max="16110" width="14.6640625" style="49" customWidth="1"/>
    <col min="16111" max="16111" width="9.109375" style="49"/>
    <col min="16112" max="16112" width="24" style="49" customWidth="1"/>
    <col min="16113" max="16384" width="9.109375" style="49"/>
  </cols>
  <sheetData>
    <row r="1" spans="1:7" ht="26.3" customHeight="1">
      <c r="A1" s="189" t="s">
        <v>679</v>
      </c>
      <c r="B1" s="189"/>
      <c r="C1" s="189"/>
      <c r="D1" s="189"/>
      <c r="E1" s="189"/>
      <c r="F1" s="189"/>
      <c r="G1" s="189"/>
    </row>
    <row r="2" spans="1:7" ht="90" customHeight="1">
      <c r="A2" s="193" t="s">
        <v>567</v>
      </c>
      <c r="B2" s="194"/>
      <c r="C2" s="194"/>
      <c r="D2" s="194"/>
      <c r="E2" s="194"/>
      <c r="F2" s="194"/>
      <c r="G2" s="194"/>
    </row>
    <row r="3" spans="1:7" ht="30.05" customHeight="1">
      <c r="A3" s="116" t="s">
        <v>572</v>
      </c>
      <c r="B3" s="190" t="s">
        <v>117</v>
      </c>
      <c r="C3" s="190"/>
      <c r="D3" s="190"/>
      <c r="E3" s="190"/>
      <c r="F3" s="190"/>
      <c r="G3" s="190"/>
    </row>
    <row r="4" spans="1:7" ht="15.05" customHeight="1">
      <c r="A4" s="191" t="s">
        <v>0</v>
      </c>
      <c r="B4" s="191" t="s">
        <v>1</v>
      </c>
      <c r="C4" s="195" t="s">
        <v>2</v>
      </c>
      <c r="D4" s="191" t="s">
        <v>3</v>
      </c>
      <c r="E4" s="191"/>
      <c r="F4" s="191" t="s">
        <v>4</v>
      </c>
      <c r="G4" s="191" t="s">
        <v>313</v>
      </c>
    </row>
    <row r="5" spans="1:7" ht="15.05" customHeight="1">
      <c r="A5" s="191"/>
      <c r="B5" s="191"/>
      <c r="C5" s="195"/>
      <c r="D5" s="117" t="s">
        <v>6</v>
      </c>
      <c r="E5" s="118" t="s">
        <v>7</v>
      </c>
      <c r="F5" s="191"/>
      <c r="G5" s="191"/>
    </row>
    <row r="6" spans="1:7" ht="30.05" customHeight="1">
      <c r="A6" s="119"/>
      <c r="B6" s="119" t="s">
        <v>312</v>
      </c>
      <c r="C6" s="120" t="s">
        <v>117</v>
      </c>
      <c r="D6" s="121" t="s">
        <v>10</v>
      </c>
      <c r="E6" s="122" t="s">
        <v>10</v>
      </c>
      <c r="F6" s="123" t="s">
        <v>10</v>
      </c>
      <c r="G6" s="123" t="s">
        <v>10</v>
      </c>
    </row>
    <row r="7" spans="1:7" ht="39.450000000000003">
      <c r="A7" s="53">
        <v>1</v>
      </c>
      <c r="B7" s="53"/>
      <c r="C7" s="124" t="s">
        <v>311</v>
      </c>
      <c r="D7" s="139" t="s">
        <v>310</v>
      </c>
      <c r="E7" s="96">
        <v>1</v>
      </c>
      <c r="F7" s="125"/>
      <c r="G7" s="126">
        <f>F7</f>
        <v>0</v>
      </c>
    </row>
    <row r="8" spans="1:7" ht="30.05" customHeight="1">
      <c r="A8" s="191" t="s">
        <v>116</v>
      </c>
      <c r="B8" s="191"/>
      <c r="C8" s="191"/>
      <c r="D8" s="191"/>
      <c r="E8" s="191"/>
      <c r="F8" s="192"/>
      <c r="G8" s="127">
        <f>SUM(G6:G7)</f>
        <v>0</v>
      </c>
    </row>
  </sheetData>
  <mergeCells count="10">
    <mergeCell ref="A1:G1"/>
    <mergeCell ref="B3:G3"/>
    <mergeCell ref="A8:F8"/>
    <mergeCell ref="A2:G2"/>
    <mergeCell ref="A4:A5"/>
    <mergeCell ref="B4:B5"/>
    <mergeCell ref="C4:C5"/>
    <mergeCell ref="D4:E4"/>
    <mergeCell ref="F4:F5"/>
    <mergeCell ref="G4:G5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S165"/>
  <sheetViews>
    <sheetView view="pageBreakPreview" zoomScaleNormal="100" zoomScaleSheetLayoutView="100" workbookViewId="0">
      <pane ySplit="5" topLeftCell="A157" activePane="bottomLeft" state="frozenSplit"/>
      <selection activeCell="C26" sqref="C26"/>
      <selection pane="bottomLeft" activeCell="E164" sqref="E164"/>
    </sheetView>
  </sheetViews>
  <sheetFormatPr defaultColWidth="9.109375" defaultRowHeight="13.15"/>
  <cols>
    <col min="1" max="1" width="7" style="4" customWidth="1"/>
    <col min="2" max="2" width="15" style="4" customWidth="1"/>
    <col min="3" max="3" width="41.6640625" style="5" customWidth="1"/>
    <col min="4" max="4" width="9.88671875" style="4" customWidth="1"/>
    <col min="5" max="5" width="10.44140625" style="6" customWidth="1"/>
    <col min="6" max="6" width="15.88671875" style="6" bestFit="1" customWidth="1"/>
    <col min="7" max="7" width="15.44140625" style="6" bestFit="1" customWidth="1"/>
    <col min="8" max="8" width="15.5546875" style="1" bestFit="1" customWidth="1"/>
    <col min="9" max="9" width="12.6640625" style="1" bestFit="1" customWidth="1"/>
    <col min="10" max="10" width="9.109375" style="1"/>
    <col min="11" max="11" width="9.5546875" style="1" bestFit="1" customWidth="1"/>
    <col min="12" max="14" width="9.109375" style="1"/>
    <col min="15" max="15" width="12.6640625" style="1" bestFit="1" customWidth="1"/>
    <col min="16" max="18" width="9.109375" style="1"/>
    <col min="19" max="19" width="16" style="1" customWidth="1"/>
    <col min="20" max="16384" width="9.109375" style="1"/>
  </cols>
  <sheetData>
    <row r="1" spans="1:13" ht="27.7" customHeight="1">
      <c r="A1" s="189" t="s">
        <v>679</v>
      </c>
      <c r="B1" s="189"/>
      <c r="C1" s="189"/>
      <c r="D1" s="189"/>
      <c r="E1" s="189"/>
      <c r="F1" s="189"/>
      <c r="G1" s="189"/>
    </row>
    <row r="2" spans="1:13" ht="70.45" customHeight="1">
      <c r="A2" s="193" t="s">
        <v>567</v>
      </c>
      <c r="B2" s="197"/>
      <c r="C2" s="197"/>
      <c r="D2" s="197"/>
      <c r="E2" s="197"/>
      <c r="F2" s="197"/>
      <c r="G2" s="197"/>
    </row>
    <row r="3" spans="1:13" ht="30.05" customHeight="1">
      <c r="A3" s="116" t="s">
        <v>573</v>
      </c>
      <c r="B3" s="190" t="s">
        <v>118</v>
      </c>
      <c r="C3" s="190"/>
      <c r="D3" s="190"/>
      <c r="E3" s="190"/>
      <c r="F3" s="190"/>
      <c r="G3" s="190"/>
      <c r="I3" s="57"/>
    </row>
    <row r="4" spans="1:13" ht="15.85" customHeight="1">
      <c r="A4" s="198" t="s">
        <v>0</v>
      </c>
      <c r="B4" s="198" t="s">
        <v>1</v>
      </c>
      <c r="C4" s="199" t="s">
        <v>2</v>
      </c>
      <c r="D4" s="198" t="s">
        <v>3</v>
      </c>
      <c r="E4" s="198"/>
      <c r="F4" s="200" t="s">
        <v>4</v>
      </c>
      <c r="G4" s="200" t="s">
        <v>5</v>
      </c>
    </row>
    <row r="5" spans="1:13" ht="15.85" customHeight="1">
      <c r="A5" s="198"/>
      <c r="B5" s="198"/>
      <c r="C5" s="199"/>
      <c r="D5" s="128" t="s">
        <v>6</v>
      </c>
      <c r="E5" s="129" t="s">
        <v>7</v>
      </c>
      <c r="F5" s="200"/>
      <c r="G5" s="200"/>
    </row>
    <row r="6" spans="1:13" ht="30.05" customHeight="1">
      <c r="A6" s="165"/>
      <c r="B6" s="165" t="s">
        <v>302</v>
      </c>
      <c r="C6" s="166" t="s">
        <v>9</v>
      </c>
      <c r="D6" s="165" t="s">
        <v>10</v>
      </c>
      <c r="E6" s="167" t="s">
        <v>10</v>
      </c>
      <c r="F6" s="168" t="s">
        <v>10</v>
      </c>
      <c r="G6" s="168" t="s">
        <v>10</v>
      </c>
      <c r="I6" s="57"/>
    </row>
    <row r="7" spans="1:13" ht="26.3">
      <c r="A7" s="40">
        <v>1</v>
      </c>
      <c r="B7" s="65" t="s">
        <v>137</v>
      </c>
      <c r="C7" s="61" t="s">
        <v>527</v>
      </c>
      <c r="D7" s="65" t="s">
        <v>138</v>
      </c>
      <c r="E7" s="64">
        <v>6.51</v>
      </c>
      <c r="F7" s="69"/>
      <c r="G7" s="69">
        <f t="shared" ref="G7:G31" si="0">ROUND(F7*E7,2)</f>
        <v>0</v>
      </c>
      <c r="H7" s="66"/>
    </row>
    <row r="8" spans="1:13" ht="26.3">
      <c r="A8" s="146"/>
      <c r="B8" s="147" t="s">
        <v>528</v>
      </c>
      <c r="C8" s="148" t="s">
        <v>139</v>
      </c>
      <c r="D8" s="147" t="s">
        <v>10</v>
      </c>
      <c r="E8" s="149" t="s">
        <v>10</v>
      </c>
      <c r="F8" s="150"/>
      <c r="G8" s="150" t="s">
        <v>10</v>
      </c>
    </row>
    <row r="9" spans="1:13" ht="30.05" customHeight="1">
      <c r="A9" s="40">
        <f>A7+1</f>
        <v>2</v>
      </c>
      <c r="B9" s="33"/>
      <c r="C9" s="63" t="s">
        <v>301</v>
      </c>
      <c r="D9" s="65" t="s">
        <v>44</v>
      </c>
      <c r="E9" s="64">
        <v>467</v>
      </c>
      <c r="F9" s="69"/>
      <c r="G9" s="69">
        <f t="shared" si="0"/>
        <v>0</v>
      </c>
      <c r="K9" s="67"/>
      <c r="M9" s="67"/>
    </row>
    <row r="10" spans="1:13" ht="30.05" customHeight="1">
      <c r="A10" s="40">
        <f>A9+1</f>
        <v>3</v>
      </c>
      <c r="B10" s="33"/>
      <c r="C10" s="63" t="s">
        <v>369</v>
      </c>
      <c r="D10" s="65" t="s">
        <v>44</v>
      </c>
      <c r="E10" s="64">
        <v>317</v>
      </c>
      <c r="F10" s="69"/>
      <c r="G10" s="69">
        <f t="shared" si="0"/>
        <v>0</v>
      </c>
    </row>
    <row r="11" spans="1:13" ht="30.05" customHeight="1">
      <c r="A11" s="40">
        <f t="shared" ref="A11:A15" si="1">A10+1</f>
        <v>4</v>
      </c>
      <c r="B11" s="33"/>
      <c r="C11" s="63" t="s">
        <v>529</v>
      </c>
      <c r="D11" s="65" t="s">
        <v>44</v>
      </c>
      <c r="E11" s="64">
        <v>98</v>
      </c>
      <c r="F11" s="69"/>
      <c r="G11" s="69">
        <f t="shared" si="0"/>
        <v>0</v>
      </c>
    </row>
    <row r="12" spans="1:13" ht="30.05" customHeight="1">
      <c r="A12" s="40">
        <f t="shared" si="1"/>
        <v>5</v>
      </c>
      <c r="B12" s="33"/>
      <c r="C12" s="63" t="s">
        <v>368</v>
      </c>
      <c r="D12" s="65" t="s">
        <v>140</v>
      </c>
      <c r="E12" s="64">
        <v>0.34</v>
      </c>
      <c r="F12" s="69"/>
      <c r="G12" s="69">
        <f t="shared" si="0"/>
        <v>0</v>
      </c>
    </row>
    <row r="13" spans="1:13" ht="30.05" customHeight="1">
      <c r="A13" s="40">
        <f t="shared" si="1"/>
        <v>6</v>
      </c>
      <c r="B13" s="33"/>
      <c r="C13" s="63" t="s">
        <v>300</v>
      </c>
      <c r="D13" s="65" t="s">
        <v>140</v>
      </c>
      <c r="E13" s="64">
        <v>1.1599999999999999</v>
      </c>
      <c r="F13" s="69"/>
      <c r="G13" s="69">
        <f t="shared" si="0"/>
        <v>0</v>
      </c>
    </row>
    <row r="14" spans="1:13" ht="30.05" customHeight="1">
      <c r="A14" s="40">
        <f t="shared" si="1"/>
        <v>7</v>
      </c>
      <c r="B14" s="33"/>
      <c r="C14" s="63" t="s">
        <v>299</v>
      </c>
      <c r="D14" s="65" t="s">
        <v>44</v>
      </c>
      <c r="E14" s="64">
        <v>124</v>
      </c>
      <c r="F14" s="69"/>
      <c r="G14" s="69">
        <f t="shared" si="0"/>
        <v>0</v>
      </c>
    </row>
    <row r="15" spans="1:13" ht="30.05" customHeight="1">
      <c r="A15" s="40">
        <f t="shared" si="1"/>
        <v>8</v>
      </c>
      <c r="B15" s="65" t="s">
        <v>141</v>
      </c>
      <c r="C15" s="61" t="s">
        <v>142</v>
      </c>
      <c r="D15" s="65" t="s">
        <v>128</v>
      </c>
      <c r="E15" s="64">
        <v>4670</v>
      </c>
      <c r="F15" s="69"/>
      <c r="G15" s="69">
        <f t="shared" si="0"/>
        <v>0</v>
      </c>
    </row>
    <row r="16" spans="1:13" s="3" customFormat="1" ht="30.05" customHeight="1">
      <c r="A16" s="146"/>
      <c r="B16" s="147" t="s">
        <v>143</v>
      </c>
      <c r="C16" s="148" t="s">
        <v>144</v>
      </c>
      <c r="D16" s="147" t="s">
        <v>10</v>
      </c>
      <c r="E16" s="149" t="s">
        <v>10</v>
      </c>
      <c r="F16" s="150"/>
      <c r="G16" s="150" t="s">
        <v>10</v>
      </c>
      <c r="H16" s="1"/>
    </row>
    <row r="17" spans="1:9" s="3" customFormat="1" ht="30.05" customHeight="1">
      <c r="A17" s="40">
        <f>A15+1</f>
        <v>9</v>
      </c>
      <c r="B17" s="65"/>
      <c r="C17" s="61" t="s">
        <v>298</v>
      </c>
      <c r="D17" s="65" t="s">
        <v>25</v>
      </c>
      <c r="E17" s="64">
        <v>3994</v>
      </c>
      <c r="F17" s="69"/>
      <c r="G17" s="69">
        <f t="shared" si="0"/>
        <v>0</v>
      </c>
      <c r="H17" s="1"/>
    </row>
    <row r="18" spans="1:9" ht="30.05" customHeight="1">
      <c r="A18" s="40">
        <f>A17+1</f>
        <v>10</v>
      </c>
      <c r="B18" s="65"/>
      <c r="C18" s="61" t="s">
        <v>297</v>
      </c>
      <c r="D18" s="65" t="s">
        <v>25</v>
      </c>
      <c r="E18" s="64">
        <v>938</v>
      </c>
      <c r="F18" s="69"/>
      <c r="G18" s="69">
        <f t="shared" si="0"/>
        <v>0</v>
      </c>
    </row>
    <row r="19" spans="1:9" ht="30.05" customHeight="1">
      <c r="A19" s="40">
        <f>A18+1</f>
        <v>11</v>
      </c>
      <c r="B19" s="65"/>
      <c r="C19" s="61" t="s">
        <v>367</v>
      </c>
      <c r="D19" s="65" t="s">
        <v>129</v>
      </c>
      <c r="E19" s="64">
        <v>2067</v>
      </c>
      <c r="F19" s="69"/>
      <c r="G19" s="69">
        <f t="shared" si="0"/>
        <v>0</v>
      </c>
    </row>
    <row r="20" spans="1:9" ht="30.05" customHeight="1">
      <c r="A20" s="40">
        <f>A19+1</f>
        <v>12</v>
      </c>
      <c r="B20" s="65"/>
      <c r="C20" s="61" t="s">
        <v>296</v>
      </c>
      <c r="D20" s="65" t="s">
        <v>129</v>
      </c>
      <c r="E20" s="64">
        <v>971</v>
      </c>
      <c r="F20" s="69"/>
      <c r="G20" s="69">
        <f t="shared" si="0"/>
        <v>0</v>
      </c>
    </row>
    <row r="21" spans="1:9" ht="30.05" customHeight="1">
      <c r="A21" s="40">
        <f>A20+1</f>
        <v>13</v>
      </c>
      <c r="B21" s="65"/>
      <c r="C21" s="61" t="s">
        <v>366</v>
      </c>
      <c r="D21" s="65" t="s">
        <v>129</v>
      </c>
      <c r="E21" s="64">
        <v>4572</v>
      </c>
      <c r="F21" s="69"/>
      <c r="G21" s="69">
        <f t="shared" si="0"/>
        <v>0</v>
      </c>
    </row>
    <row r="22" spans="1:9" ht="30.05" customHeight="1">
      <c r="A22" s="40">
        <f t="shared" ref="A22:A30" si="2">A21+1</f>
        <v>14</v>
      </c>
      <c r="B22" s="65"/>
      <c r="C22" s="63" t="s">
        <v>632</v>
      </c>
      <c r="D22" s="65" t="s">
        <v>129</v>
      </c>
      <c r="E22" s="64">
        <v>2143</v>
      </c>
      <c r="F22" s="69"/>
      <c r="G22" s="69">
        <f t="shared" si="0"/>
        <v>0</v>
      </c>
    </row>
    <row r="23" spans="1:9" ht="30.05" customHeight="1">
      <c r="A23" s="40">
        <f t="shared" si="2"/>
        <v>15</v>
      </c>
      <c r="B23" s="65"/>
      <c r="C23" s="63" t="s">
        <v>668</v>
      </c>
      <c r="D23" s="65" t="s">
        <v>129</v>
      </c>
      <c r="E23" s="64">
        <v>517</v>
      </c>
      <c r="F23" s="69"/>
      <c r="G23" s="69">
        <f t="shared" si="0"/>
        <v>0</v>
      </c>
    </row>
    <row r="24" spans="1:9" ht="30.05" customHeight="1">
      <c r="A24" s="40">
        <f t="shared" si="2"/>
        <v>16</v>
      </c>
      <c r="B24" s="65"/>
      <c r="C24" s="63" t="s">
        <v>633</v>
      </c>
      <c r="D24" s="65" t="s">
        <v>129</v>
      </c>
      <c r="E24" s="64">
        <v>11200</v>
      </c>
      <c r="F24" s="69"/>
      <c r="G24" s="69">
        <f t="shared" si="0"/>
        <v>0</v>
      </c>
    </row>
    <row r="25" spans="1:9" ht="30.05" customHeight="1">
      <c r="A25" s="40">
        <f t="shared" si="2"/>
        <v>17</v>
      </c>
      <c r="B25" s="65"/>
      <c r="C25" s="39" t="s">
        <v>295</v>
      </c>
      <c r="D25" s="65" t="s">
        <v>13</v>
      </c>
      <c r="E25" s="20">
        <v>78</v>
      </c>
      <c r="F25" s="69"/>
      <c r="G25" s="69">
        <f t="shared" si="0"/>
        <v>0</v>
      </c>
    </row>
    <row r="26" spans="1:9" ht="30.05" customHeight="1">
      <c r="A26" s="40">
        <f t="shared" si="2"/>
        <v>18</v>
      </c>
      <c r="B26" s="65"/>
      <c r="C26" s="173" t="s">
        <v>365</v>
      </c>
      <c r="D26" s="65" t="s">
        <v>25</v>
      </c>
      <c r="E26" s="20">
        <v>345</v>
      </c>
      <c r="F26" s="69"/>
      <c r="G26" s="69">
        <f t="shared" si="0"/>
        <v>0</v>
      </c>
    </row>
    <row r="27" spans="1:9" ht="30.05" customHeight="1">
      <c r="A27" s="40">
        <f t="shared" si="2"/>
        <v>19</v>
      </c>
      <c r="B27" s="65"/>
      <c r="C27" s="173" t="s">
        <v>530</v>
      </c>
      <c r="D27" s="65" t="s">
        <v>25</v>
      </c>
      <c r="E27" s="20">
        <v>2</v>
      </c>
      <c r="F27" s="69"/>
      <c r="G27" s="69">
        <f t="shared" si="0"/>
        <v>0</v>
      </c>
    </row>
    <row r="28" spans="1:9" ht="30.05" customHeight="1">
      <c r="A28" s="40">
        <f t="shared" si="2"/>
        <v>20</v>
      </c>
      <c r="B28" s="65"/>
      <c r="C28" s="61" t="s">
        <v>634</v>
      </c>
      <c r="D28" s="65" t="s">
        <v>129</v>
      </c>
      <c r="E28" s="64">
        <v>42144</v>
      </c>
      <c r="F28" s="69"/>
      <c r="G28" s="69">
        <f t="shared" si="0"/>
        <v>0</v>
      </c>
      <c r="I28" s="57"/>
    </row>
    <row r="29" spans="1:9" ht="30.05" customHeight="1">
      <c r="A29" s="40">
        <f t="shared" si="2"/>
        <v>21</v>
      </c>
      <c r="B29" s="65"/>
      <c r="C29" s="61" t="s">
        <v>635</v>
      </c>
      <c r="D29" s="65" t="s">
        <v>129</v>
      </c>
      <c r="E29" s="64">
        <v>7156</v>
      </c>
      <c r="F29" s="69"/>
      <c r="G29" s="69">
        <f t="shared" si="0"/>
        <v>0</v>
      </c>
      <c r="I29" s="57"/>
    </row>
    <row r="30" spans="1:9" ht="30.05" customHeight="1">
      <c r="A30" s="40">
        <f t="shared" si="2"/>
        <v>22</v>
      </c>
      <c r="B30" s="65"/>
      <c r="C30" s="63" t="s">
        <v>636</v>
      </c>
      <c r="D30" s="65" t="s">
        <v>25</v>
      </c>
      <c r="E30" s="64">
        <v>197</v>
      </c>
      <c r="F30" s="69"/>
      <c r="G30" s="69">
        <f t="shared" si="0"/>
        <v>0</v>
      </c>
      <c r="I30" s="57"/>
    </row>
    <row r="31" spans="1:9" ht="30.05" customHeight="1">
      <c r="A31" s="40">
        <f>A30+1</f>
        <v>23</v>
      </c>
      <c r="B31" s="65"/>
      <c r="C31" s="63" t="s">
        <v>294</v>
      </c>
      <c r="D31" s="65" t="s">
        <v>13</v>
      </c>
      <c r="E31" s="64">
        <v>3</v>
      </c>
      <c r="F31" s="69"/>
      <c r="G31" s="69">
        <f t="shared" si="0"/>
        <v>0</v>
      </c>
    </row>
    <row r="32" spans="1:9" ht="30.05" customHeight="1">
      <c r="A32" s="152"/>
      <c r="B32" s="153" t="s">
        <v>151</v>
      </c>
      <c r="C32" s="154" t="s">
        <v>152</v>
      </c>
      <c r="D32" s="153" t="s">
        <v>10</v>
      </c>
      <c r="E32" s="155" t="s">
        <v>10</v>
      </c>
      <c r="F32" s="162"/>
      <c r="G32" s="162" t="s">
        <v>10</v>
      </c>
    </row>
    <row r="33" spans="1:11" ht="30.05" customHeight="1">
      <c r="A33" s="146"/>
      <c r="B33" s="147" t="s">
        <v>153</v>
      </c>
      <c r="C33" s="169" t="s">
        <v>154</v>
      </c>
      <c r="D33" s="147" t="s">
        <v>10</v>
      </c>
      <c r="E33" s="149" t="s">
        <v>10</v>
      </c>
      <c r="F33" s="170"/>
      <c r="G33" s="170" t="s">
        <v>10</v>
      </c>
    </row>
    <row r="34" spans="1:11" ht="30.05" customHeight="1">
      <c r="A34" s="40">
        <f>A31+1</f>
        <v>24</v>
      </c>
      <c r="B34" s="58"/>
      <c r="C34" s="60" t="s">
        <v>364</v>
      </c>
      <c r="D34" s="65" t="s">
        <v>25</v>
      </c>
      <c r="E34" s="20">
        <v>615</v>
      </c>
      <c r="F34" s="82"/>
      <c r="G34" s="69">
        <f>ROUND(F34*E34,2)</f>
        <v>0</v>
      </c>
    </row>
    <row r="35" spans="1:11" ht="30.05" customHeight="1">
      <c r="A35" s="40">
        <f>A34+1</f>
        <v>25</v>
      </c>
      <c r="B35" s="58"/>
      <c r="C35" s="60" t="s">
        <v>513</v>
      </c>
      <c r="D35" s="65" t="s">
        <v>25</v>
      </c>
      <c r="E35" s="20">
        <v>6</v>
      </c>
      <c r="F35" s="82"/>
      <c r="G35" s="69">
        <f>ROUND(F35*E35,2)</f>
        <v>0</v>
      </c>
    </row>
    <row r="36" spans="1:11" ht="30.05" customHeight="1">
      <c r="A36" s="40">
        <f>A35+1</f>
        <v>26</v>
      </c>
      <c r="B36" s="58"/>
      <c r="C36" s="60" t="s">
        <v>637</v>
      </c>
      <c r="D36" s="65" t="s">
        <v>13</v>
      </c>
      <c r="E36" s="64">
        <v>2</v>
      </c>
      <c r="F36" s="82"/>
      <c r="G36" s="69">
        <f>ROUND(F36*E36,2)</f>
        <v>0</v>
      </c>
    </row>
    <row r="37" spans="1:11" ht="30.05" customHeight="1">
      <c r="A37" s="146"/>
      <c r="B37" s="153" t="s">
        <v>145</v>
      </c>
      <c r="C37" s="154" t="s">
        <v>146</v>
      </c>
      <c r="D37" s="153" t="s">
        <v>10</v>
      </c>
      <c r="E37" s="155" t="s">
        <v>10</v>
      </c>
      <c r="F37" s="171"/>
      <c r="G37" s="171" t="s">
        <v>10</v>
      </c>
    </row>
    <row r="38" spans="1:11" ht="30.05" customHeight="1">
      <c r="A38" s="146"/>
      <c r="B38" s="147" t="s">
        <v>147</v>
      </c>
      <c r="C38" s="148" t="s">
        <v>148</v>
      </c>
      <c r="D38" s="147" t="s">
        <v>10</v>
      </c>
      <c r="E38" s="149" t="s">
        <v>10</v>
      </c>
      <c r="F38" s="150"/>
      <c r="G38" s="150" t="s">
        <v>10</v>
      </c>
      <c r="I38" s="57"/>
    </row>
    <row r="39" spans="1:11" ht="30.05" customHeight="1">
      <c r="A39" s="40">
        <f>A36+1</f>
        <v>27</v>
      </c>
      <c r="B39" s="65"/>
      <c r="C39" s="63" t="s">
        <v>514</v>
      </c>
      <c r="D39" s="65" t="s">
        <v>128</v>
      </c>
      <c r="E39" s="64">
        <v>7222</v>
      </c>
      <c r="F39" s="69"/>
      <c r="G39" s="69">
        <f>ROUND(F39*E39,2)</f>
        <v>0</v>
      </c>
      <c r="I39" s="57"/>
    </row>
    <row r="40" spans="1:11" ht="30.05" customHeight="1">
      <c r="A40" s="40">
        <f>A39+1</f>
        <v>28</v>
      </c>
      <c r="B40" s="65"/>
      <c r="C40" s="63" t="s">
        <v>515</v>
      </c>
      <c r="D40" s="65" t="s">
        <v>128</v>
      </c>
      <c r="E40" s="64">
        <v>26699.200000000001</v>
      </c>
      <c r="F40" s="69"/>
      <c r="G40" s="69">
        <f>ROUND(F40*E40,2)</f>
        <v>0</v>
      </c>
    </row>
    <row r="41" spans="1:11" ht="30.05" customHeight="1">
      <c r="A41" s="146"/>
      <c r="B41" s="147" t="s">
        <v>149</v>
      </c>
      <c r="C41" s="148" t="s">
        <v>150</v>
      </c>
      <c r="D41" s="147" t="s">
        <v>10</v>
      </c>
      <c r="E41" s="149" t="s">
        <v>10</v>
      </c>
      <c r="F41" s="150"/>
      <c r="G41" s="150" t="s">
        <v>10</v>
      </c>
    </row>
    <row r="42" spans="1:11" ht="30.05" customHeight="1">
      <c r="A42" s="40">
        <f>A40+1</f>
        <v>29</v>
      </c>
      <c r="B42" s="65"/>
      <c r="C42" s="63" t="s">
        <v>516</v>
      </c>
      <c r="D42" s="65" t="s">
        <v>128</v>
      </c>
      <c r="E42" s="64">
        <v>7222</v>
      </c>
      <c r="F42" s="69"/>
      <c r="G42" s="69">
        <f>ROUND(F42*E42,2)</f>
        <v>0</v>
      </c>
    </row>
    <row r="43" spans="1:11" ht="30.05" customHeight="1">
      <c r="A43" s="40">
        <f t="shared" ref="A43" si="3">A42+1</f>
        <v>30</v>
      </c>
      <c r="B43" s="65"/>
      <c r="C43" s="63" t="s">
        <v>517</v>
      </c>
      <c r="D43" s="65" t="s">
        <v>128</v>
      </c>
      <c r="E43" s="64">
        <v>9250</v>
      </c>
      <c r="F43" s="69"/>
      <c r="G43" s="69">
        <f>ROUND(F43*E43,2)</f>
        <v>0</v>
      </c>
    </row>
    <row r="44" spans="1:11" ht="30.05" customHeight="1">
      <c r="A44" s="71"/>
      <c r="B44" s="72" t="s">
        <v>155</v>
      </c>
      <c r="C44" s="73" t="s">
        <v>156</v>
      </c>
      <c r="D44" s="72" t="s">
        <v>10</v>
      </c>
      <c r="E44" s="74" t="s">
        <v>10</v>
      </c>
      <c r="F44" s="75"/>
      <c r="G44" s="75" t="s">
        <v>10</v>
      </c>
      <c r="I44" s="57"/>
    </row>
    <row r="45" spans="1:11" ht="30.05" customHeight="1">
      <c r="A45" s="40">
        <f>A43+1</f>
        <v>31</v>
      </c>
      <c r="B45" s="65" t="s">
        <v>157</v>
      </c>
      <c r="C45" s="61" t="s">
        <v>158</v>
      </c>
      <c r="D45" s="65" t="s">
        <v>129</v>
      </c>
      <c r="E45" s="64">
        <v>89728</v>
      </c>
      <c r="F45" s="69"/>
      <c r="G45" s="69">
        <f>ROUND(F45*E45,2)</f>
        <v>0</v>
      </c>
      <c r="I45" s="57"/>
    </row>
    <row r="46" spans="1:11" ht="30.05" customHeight="1">
      <c r="A46" s="71"/>
      <c r="B46" s="76" t="s">
        <v>531</v>
      </c>
      <c r="C46" s="77" t="s">
        <v>532</v>
      </c>
      <c r="D46" s="76" t="s">
        <v>10</v>
      </c>
      <c r="E46" s="78" t="s">
        <v>10</v>
      </c>
      <c r="F46" s="79"/>
      <c r="G46" s="79" t="s">
        <v>10</v>
      </c>
      <c r="I46" s="57"/>
    </row>
    <row r="47" spans="1:11" ht="30.05" customHeight="1">
      <c r="A47" s="40">
        <f>A45+1</f>
        <v>32</v>
      </c>
      <c r="B47" s="65"/>
      <c r="C47" s="63" t="s">
        <v>159</v>
      </c>
      <c r="D47" s="65" t="s">
        <v>129</v>
      </c>
      <c r="E47" s="64">
        <v>77490</v>
      </c>
      <c r="F47" s="70"/>
      <c r="G47" s="69">
        <f>ROUND(F47*E47,2)</f>
        <v>0</v>
      </c>
      <c r="I47" s="57"/>
    </row>
    <row r="48" spans="1:11" ht="30.05" customHeight="1">
      <c r="A48" s="40">
        <f>A47+1</f>
        <v>33</v>
      </c>
      <c r="B48" s="65"/>
      <c r="C48" s="63" t="s">
        <v>160</v>
      </c>
      <c r="D48" s="65" t="s">
        <v>129</v>
      </c>
      <c r="E48" s="64">
        <v>115003</v>
      </c>
      <c r="F48" s="69"/>
      <c r="G48" s="69">
        <f>ROUND(F48*E48,2)</f>
        <v>0</v>
      </c>
      <c r="I48" s="57"/>
      <c r="K48" s="57"/>
    </row>
    <row r="49" spans="1:12" ht="30.05" customHeight="1">
      <c r="A49" s="71"/>
      <c r="B49" s="76" t="s">
        <v>533</v>
      </c>
      <c r="C49" s="77" t="s">
        <v>293</v>
      </c>
      <c r="D49" s="76" t="s">
        <v>10</v>
      </c>
      <c r="E49" s="78" t="s">
        <v>10</v>
      </c>
      <c r="F49" s="79"/>
      <c r="G49" s="79" t="s">
        <v>10</v>
      </c>
    </row>
    <row r="50" spans="1:12" ht="39.450000000000003">
      <c r="A50" s="40">
        <f>A48+1</f>
        <v>34</v>
      </c>
      <c r="B50" s="65"/>
      <c r="C50" s="63" t="s">
        <v>534</v>
      </c>
      <c r="D50" s="65" t="s">
        <v>129</v>
      </c>
      <c r="E50" s="64">
        <v>52952</v>
      </c>
      <c r="F50" s="69"/>
      <c r="G50" s="69">
        <f t="shared" ref="G50:G57" si="4">ROUND(F50*E50,2)</f>
        <v>0</v>
      </c>
    </row>
    <row r="51" spans="1:12" ht="26.3">
      <c r="A51" s="40">
        <f>A50+1</f>
        <v>35</v>
      </c>
      <c r="B51" s="65"/>
      <c r="C51" s="63" t="s">
        <v>535</v>
      </c>
      <c r="D51" s="65" t="s">
        <v>129</v>
      </c>
      <c r="E51" s="64">
        <v>2748</v>
      </c>
      <c r="F51" s="70"/>
      <c r="G51" s="69">
        <f t="shared" si="4"/>
        <v>0</v>
      </c>
    </row>
    <row r="52" spans="1:12" ht="39.450000000000003">
      <c r="A52" s="40">
        <f t="shared" ref="A52:A60" si="5">A51+1</f>
        <v>36</v>
      </c>
      <c r="B52" s="65"/>
      <c r="C52" s="63" t="s">
        <v>646</v>
      </c>
      <c r="D52" s="65" t="s">
        <v>129</v>
      </c>
      <c r="E52" s="64">
        <v>2041</v>
      </c>
      <c r="F52" s="69"/>
      <c r="G52" s="69">
        <f t="shared" si="4"/>
        <v>0</v>
      </c>
      <c r="I52" s="57"/>
      <c r="K52" s="57"/>
      <c r="L52" s="57"/>
    </row>
    <row r="53" spans="1:12" ht="39.450000000000003">
      <c r="A53" s="40">
        <f t="shared" si="5"/>
        <v>37</v>
      </c>
      <c r="B53" s="65"/>
      <c r="C53" s="63" t="s">
        <v>536</v>
      </c>
      <c r="D53" s="65" t="s">
        <v>510</v>
      </c>
      <c r="E53" s="64">
        <v>103</v>
      </c>
      <c r="F53" s="69"/>
      <c r="G53" s="69">
        <f t="shared" si="4"/>
        <v>0</v>
      </c>
    </row>
    <row r="54" spans="1:12" ht="39.450000000000003">
      <c r="A54" s="40">
        <f t="shared" si="5"/>
        <v>38</v>
      </c>
      <c r="B54" s="65"/>
      <c r="C54" s="63" t="s">
        <v>537</v>
      </c>
      <c r="D54" s="65" t="s">
        <v>510</v>
      </c>
      <c r="E54" s="64">
        <v>103</v>
      </c>
      <c r="F54" s="69"/>
      <c r="G54" s="69">
        <f t="shared" si="4"/>
        <v>0</v>
      </c>
    </row>
    <row r="55" spans="1:12" ht="39.450000000000003">
      <c r="A55" s="40">
        <f t="shared" si="5"/>
        <v>39</v>
      </c>
      <c r="B55" s="65"/>
      <c r="C55" s="63" t="s">
        <v>647</v>
      </c>
      <c r="D55" s="65" t="s">
        <v>129</v>
      </c>
      <c r="E55" s="64">
        <v>173</v>
      </c>
      <c r="F55" s="69"/>
      <c r="G55" s="69">
        <f t="shared" si="4"/>
        <v>0</v>
      </c>
    </row>
    <row r="56" spans="1:12" ht="52.6">
      <c r="A56" s="40">
        <f t="shared" si="5"/>
        <v>40</v>
      </c>
      <c r="B56" s="65"/>
      <c r="C56" s="63" t="s">
        <v>650</v>
      </c>
      <c r="D56" s="65" t="s">
        <v>129</v>
      </c>
      <c r="E56" s="64">
        <v>1475</v>
      </c>
      <c r="F56" s="69"/>
      <c r="G56" s="69">
        <f t="shared" ref="G56" si="6">ROUND(F56*E56,2)</f>
        <v>0</v>
      </c>
    </row>
    <row r="57" spans="1:12" ht="39.450000000000003">
      <c r="A57" s="40">
        <f t="shared" si="5"/>
        <v>41</v>
      </c>
      <c r="B57" s="65"/>
      <c r="C57" s="63" t="s">
        <v>538</v>
      </c>
      <c r="D57" s="65" t="s">
        <v>129</v>
      </c>
      <c r="E57" s="64">
        <v>22260</v>
      </c>
      <c r="F57" s="69"/>
      <c r="G57" s="69">
        <f t="shared" si="4"/>
        <v>0</v>
      </c>
    </row>
    <row r="58" spans="1:12" ht="52.6">
      <c r="A58" s="40">
        <f t="shared" si="5"/>
        <v>42</v>
      </c>
      <c r="B58" s="65"/>
      <c r="C58" s="63" t="s">
        <v>652</v>
      </c>
      <c r="D58" s="65" t="s">
        <v>129</v>
      </c>
      <c r="E58" s="64">
        <v>803</v>
      </c>
      <c r="F58" s="69"/>
      <c r="G58" s="69">
        <f t="shared" ref="G58" si="7">ROUND(F58*E58,2)</f>
        <v>0</v>
      </c>
    </row>
    <row r="59" spans="1:12" ht="26.3">
      <c r="A59" s="40">
        <f t="shared" si="5"/>
        <v>43</v>
      </c>
      <c r="B59" s="65"/>
      <c r="C59" s="63" t="s">
        <v>651</v>
      </c>
      <c r="D59" s="65" t="s">
        <v>129</v>
      </c>
      <c r="E59" s="64">
        <v>475</v>
      </c>
      <c r="F59" s="70"/>
      <c r="G59" s="69">
        <f>ROUND(F59*E59,2)</f>
        <v>0</v>
      </c>
    </row>
    <row r="60" spans="1:12" ht="26.3">
      <c r="A60" s="40">
        <f t="shared" si="5"/>
        <v>44</v>
      </c>
      <c r="B60" s="65"/>
      <c r="C60" s="63" t="s">
        <v>619</v>
      </c>
      <c r="D60" s="65" t="s">
        <v>129</v>
      </c>
      <c r="E60" s="64">
        <v>6957</v>
      </c>
      <c r="F60" s="70"/>
      <c r="G60" s="69">
        <f>ROUND(F60*E60,2)</f>
        <v>0</v>
      </c>
    </row>
    <row r="61" spans="1:12" ht="30.05" customHeight="1">
      <c r="A61" s="71"/>
      <c r="B61" s="76" t="s">
        <v>539</v>
      </c>
      <c r="C61" s="77" t="s">
        <v>540</v>
      </c>
      <c r="D61" s="76" t="s">
        <v>10</v>
      </c>
      <c r="E61" s="78" t="s">
        <v>10</v>
      </c>
      <c r="F61" s="79"/>
      <c r="G61" s="79" t="s">
        <v>10</v>
      </c>
    </row>
    <row r="62" spans="1:12" ht="30.05" customHeight="1">
      <c r="A62" s="40">
        <f>A60+1</f>
        <v>45</v>
      </c>
      <c r="B62" s="65"/>
      <c r="C62" s="63" t="s">
        <v>541</v>
      </c>
      <c r="D62" s="65" t="s">
        <v>129</v>
      </c>
      <c r="E62" s="20">
        <v>58638</v>
      </c>
      <c r="F62" s="69"/>
      <c r="G62" s="69">
        <f>ROUND(F62*E62,2)</f>
        <v>0</v>
      </c>
    </row>
    <row r="63" spans="1:12" ht="30.05" customHeight="1">
      <c r="A63" s="40">
        <f>A62+1</f>
        <v>46</v>
      </c>
      <c r="B63" s="65"/>
      <c r="C63" s="63" t="s">
        <v>542</v>
      </c>
      <c r="D63" s="65" t="s">
        <v>510</v>
      </c>
      <c r="E63" s="64">
        <v>103</v>
      </c>
      <c r="F63" s="69"/>
      <c r="G63" s="69">
        <f>ROUND(F63*E63,2)</f>
        <v>0</v>
      </c>
      <c r="I63" s="57"/>
    </row>
    <row r="64" spans="1:12" s="62" customFormat="1" ht="30.05" customHeight="1">
      <c r="A64" s="40">
        <f t="shared" ref="A64:A68" si="8">A63+1</f>
        <v>47</v>
      </c>
      <c r="B64" s="65"/>
      <c r="C64" s="63" t="s">
        <v>543</v>
      </c>
      <c r="D64" s="65" t="s">
        <v>129</v>
      </c>
      <c r="E64" s="64">
        <v>173</v>
      </c>
      <c r="F64" s="69"/>
      <c r="G64" s="69">
        <f>ROUND(F64*E64,2)</f>
        <v>0</v>
      </c>
      <c r="H64" s="1"/>
    </row>
    <row r="65" spans="1:8" s="62" customFormat="1" ht="39.450000000000003">
      <c r="A65" s="40">
        <f t="shared" si="8"/>
        <v>48</v>
      </c>
      <c r="B65" s="65"/>
      <c r="C65" s="63" t="s">
        <v>653</v>
      </c>
      <c r="D65" s="65" t="s">
        <v>129</v>
      </c>
      <c r="E65" s="64">
        <v>1685</v>
      </c>
      <c r="F65" s="69"/>
      <c r="G65" s="69">
        <f>ROUND(F65*E65,2)</f>
        <v>0</v>
      </c>
      <c r="H65" s="1"/>
    </row>
    <row r="66" spans="1:8" ht="30.05" customHeight="1">
      <c r="A66" s="40">
        <f t="shared" si="8"/>
        <v>49</v>
      </c>
      <c r="B66" s="65"/>
      <c r="C66" s="63" t="s">
        <v>544</v>
      </c>
      <c r="D66" s="65" t="s">
        <v>129</v>
      </c>
      <c r="E66" s="64">
        <v>22260</v>
      </c>
      <c r="F66" s="69"/>
      <c r="G66" s="69">
        <f>ROUND(F66*E66,2)</f>
        <v>0</v>
      </c>
    </row>
    <row r="67" spans="1:8" ht="52.6">
      <c r="A67" s="40">
        <f t="shared" si="8"/>
        <v>50</v>
      </c>
      <c r="B67" s="65"/>
      <c r="C67" s="63" t="s">
        <v>654</v>
      </c>
      <c r="D67" s="65" t="s">
        <v>129</v>
      </c>
      <c r="E67" s="64">
        <v>803</v>
      </c>
      <c r="F67" s="69"/>
      <c r="G67" s="69">
        <f t="shared" ref="G67" si="9">ROUND(F67*E67,2)</f>
        <v>0</v>
      </c>
    </row>
    <row r="68" spans="1:8" ht="39.450000000000003">
      <c r="A68" s="40">
        <f t="shared" si="8"/>
        <v>51</v>
      </c>
      <c r="B68" s="65"/>
      <c r="C68" s="63" t="s">
        <v>655</v>
      </c>
      <c r="D68" s="65" t="s">
        <v>129</v>
      </c>
      <c r="E68" s="64">
        <v>47</v>
      </c>
      <c r="F68" s="69"/>
      <c r="G68" s="69">
        <f t="shared" ref="G68" si="10">ROUND(F68*E68,2)</f>
        <v>0</v>
      </c>
    </row>
    <row r="69" spans="1:8" ht="30.05" customHeight="1">
      <c r="A69" s="71"/>
      <c r="B69" s="76" t="s">
        <v>161</v>
      </c>
      <c r="C69" s="77" t="s">
        <v>545</v>
      </c>
      <c r="D69" s="76" t="s">
        <v>10</v>
      </c>
      <c r="E69" s="78" t="s">
        <v>10</v>
      </c>
      <c r="F69" s="79"/>
      <c r="G69" s="79" t="s">
        <v>10</v>
      </c>
    </row>
    <row r="70" spans="1:8" ht="15.65">
      <c r="A70" s="40">
        <f>A68+1</f>
        <v>52</v>
      </c>
      <c r="B70" s="65"/>
      <c r="C70" s="63" t="s">
        <v>546</v>
      </c>
      <c r="D70" s="65" t="s">
        <v>129</v>
      </c>
      <c r="E70" s="64">
        <v>2748</v>
      </c>
      <c r="F70" s="69"/>
      <c r="G70" s="69">
        <f>ROUND(F70*E70,2)</f>
        <v>0</v>
      </c>
    </row>
    <row r="71" spans="1:8" s="62" customFormat="1" ht="30.05" customHeight="1">
      <c r="A71" s="40">
        <v>53</v>
      </c>
      <c r="B71" s="65"/>
      <c r="C71" s="63" t="s">
        <v>547</v>
      </c>
      <c r="D71" s="65" t="s">
        <v>129</v>
      </c>
      <c r="E71" s="64">
        <v>2041</v>
      </c>
      <c r="F71" s="69"/>
      <c r="G71" s="69">
        <f>ROUND(F71*E71,2)</f>
        <v>0</v>
      </c>
      <c r="H71" s="1"/>
    </row>
    <row r="72" spans="1:8" s="62" customFormat="1">
      <c r="A72" s="71"/>
      <c r="B72" s="76" t="s">
        <v>162</v>
      </c>
      <c r="C72" s="77" t="s">
        <v>163</v>
      </c>
      <c r="D72" s="76" t="s">
        <v>10</v>
      </c>
      <c r="E72" s="78" t="s">
        <v>10</v>
      </c>
      <c r="F72" s="79"/>
      <c r="G72" s="79" t="s">
        <v>10</v>
      </c>
      <c r="H72" s="1"/>
    </row>
    <row r="73" spans="1:8" s="62" customFormat="1" ht="30.05" customHeight="1">
      <c r="A73" s="40">
        <v>54</v>
      </c>
      <c r="B73" s="65"/>
      <c r="C73" s="63" t="s">
        <v>548</v>
      </c>
      <c r="D73" s="65" t="s">
        <v>129</v>
      </c>
      <c r="E73" s="64">
        <v>1062</v>
      </c>
      <c r="F73" s="70"/>
      <c r="G73" s="69">
        <f>ROUND(F73*E73,2)</f>
        <v>0</v>
      </c>
      <c r="H73" s="1"/>
    </row>
    <row r="74" spans="1:8" s="62" customFormat="1" ht="30.05" customHeight="1">
      <c r="A74" s="40">
        <f>A73+1</f>
        <v>55</v>
      </c>
      <c r="B74" s="65"/>
      <c r="C74" s="63" t="s">
        <v>549</v>
      </c>
      <c r="D74" s="65" t="s">
        <v>129</v>
      </c>
      <c r="E74" s="64">
        <v>1230</v>
      </c>
      <c r="F74" s="70"/>
      <c r="G74" s="69">
        <f>ROUND(F74*E74,2)</f>
        <v>0</v>
      </c>
      <c r="H74" s="1"/>
    </row>
    <row r="75" spans="1:8" s="62" customFormat="1" ht="30.05" customHeight="1">
      <c r="A75" s="40">
        <f>A74+1</f>
        <v>56</v>
      </c>
      <c r="B75" s="65"/>
      <c r="C75" s="63" t="s">
        <v>649</v>
      </c>
      <c r="D75" s="65" t="s">
        <v>129</v>
      </c>
      <c r="E75" s="64">
        <v>47</v>
      </c>
      <c r="F75" s="70"/>
      <c r="G75" s="69">
        <f>ROUND(F75*E75,2)</f>
        <v>0</v>
      </c>
      <c r="H75" s="1"/>
    </row>
    <row r="76" spans="1:8" ht="30.05" customHeight="1">
      <c r="A76" s="71"/>
      <c r="B76" s="72" t="s">
        <v>164</v>
      </c>
      <c r="C76" s="73" t="s">
        <v>550</v>
      </c>
      <c r="D76" s="76" t="s">
        <v>10</v>
      </c>
      <c r="E76" s="78" t="s">
        <v>10</v>
      </c>
      <c r="F76" s="79"/>
      <c r="G76" s="79" t="s">
        <v>10</v>
      </c>
    </row>
    <row r="77" spans="1:8" ht="39.450000000000003">
      <c r="A77" s="40">
        <f>A75+1</f>
        <v>57</v>
      </c>
      <c r="B77" s="65" t="s">
        <v>551</v>
      </c>
      <c r="C77" s="61" t="s">
        <v>552</v>
      </c>
      <c r="D77" s="65" t="s">
        <v>129</v>
      </c>
      <c r="E77" s="64">
        <v>45743</v>
      </c>
      <c r="F77" s="70"/>
      <c r="G77" s="69">
        <f>ROUND(F77*E77,2)</f>
        <v>0</v>
      </c>
    </row>
    <row r="78" spans="1:8">
      <c r="A78" s="71"/>
      <c r="B78" s="72" t="s">
        <v>165</v>
      </c>
      <c r="C78" s="73" t="s">
        <v>166</v>
      </c>
      <c r="D78" s="72" t="s">
        <v>10</v>
      </c>
      <c r="E78" s="74" t="s">
        <v>10</v>
      </c>
      <c r="F78" s="75"/>
      <c r="G78" s="75" t="s">
        <v>10</v>
      </c>
    </row>
    <row r="79" spans="1:8">
      <c r="A79" s="71"/>
      <c r="B79" s="76" t="s">
        <v>553</v>
      </c>
      <c r="C79" s="77" t="s">
        <v>554</v>
      </c>
      <c r="D79" s="72" t="s">
        <v>10</v>
      </c>
      <c r="E79" s="74" t="s">
        <v>10</v>
      </c>
      <c r="F79" s="75"/>
      <c r="G79" s="75" t="s">
        <v>10</v>
      </c>
    </row>
    <row r="80" spans="1:8" ht="52.6">
      <c r="A80" s="40">
        <f>A77+1</f>
        <v>58</v>
      </c>
      <c r="B80" s="65"/>
      <c r="C80" s="61" t="s">
        <v>555</v>
      </c>
      <c r="D80" s="65" t="s">
        <v>129</v>
      </c>
      <c r="E80" s="64">
        <v>810</v>
      </c>
      <c r="F80" s="70"/>
      <c r="G80" s="69">
        <f>ROUND(F80*E80,2)</f>
        <v>0</v>
      </c>
    </row>
    <row r="81" spans="1:19">
      <c r="A81" s="71"/>
      <c r="B81" s="76" t="s">
        <v>167</v>
      </c>
      <c r="C81" s="77" t="s">
        <v>556</v>
      </c>
      <c r="D81" s="76" t="s">
        <v>10</v>
      </c>
      <c r="E81" s="78" t="s">
        <v>10</v>
      </c>
      <c r="F81" s="79"/>
      <c r="G81" s="79" t="s">
        <v>10</v>
      </c>
    </row>
    <row r="82" spans="1:19" ht="26.3">
      <c r="A82" s="40">
        <f>A80+1</f>
        <v>59</v>
      </c>
      <c r="B82" s="65" t="s">
        <v>551</v>
      </c>
      <c r="C82" s="61" t="s">
        <v>557</v>
      </c>
      <c r="D82" s="65" t="s">
        <v>129</v>
      </c>
      <c r="E82" s="64">
        <v>44932</v>
      </c>
      <c r="F82" s="80"/>
      <c r="G82" s="69">
        <f>ROUND(F82*E82,2)</f>
        <v>0</v>
      </c>
    </row>
    <row r="83" spans="1:19" s="62" customFormat="1" ht="30.05" customHeight="1">
      <c r="A83" s="71"/>
      <c r="B83" s="76" t="s">
        <v>622</v>
      </c>
      <c r="C83" s="77" t="s">
        <v>168</v>
      </c>
      <c r="D83" s="76" t="s">
        <v>10</v>
      </c>
      <c r="E83" s="78" t="s">
        <v>10</v>
      </c>
      <c r="F83" s="79"/>
      <c r="G83" s="79" t="s">
        <v>10</v>
      </c>
      <c r="H83" s="1"/>
    </row>
    <row r="84" spans="1:19" ht="39.450000000000003">
      <c r="A84" s="40">
        <f>A82+1</f>
        <v>60</v>
      </c>
      <c r="B84" s="65"/>
      <c r="C84" s="61" t="s">
        <v>624</v>
      </c>
      <c r="D84" s="65" t="s">
        <v>129</v>
      </c>
      <c r="E84" s="64">
        <v>1265</v>
      </c>
      <c r="F84" s="80"/>
      <c r="G84" s="69">
        <f>ROUND(F84*E84,2)</f>
        <v>0</v>
      </c>
    </row>
    <row r="85" spans="1:19" ht="26.3">
      <c r="A85" s="40">
        <f>A84+1</f>
        <v>61</v>
      </c>
      <c r="B85" s="65"/>
      <c r="C85" s="61" t="s">
        <v>625</v>
      </c>
      <c r="D85" s="65" t="s">
        <v>510</v>
      </c>
      <c r="E85" s="64">
        <v>22260</v>
      </c>
      <c r="F85" s="80"/>
      <c r="G85" s="69">
        <f>ROUND(F85*E85,2)</f>
        <v>0</v>
      </c>
    </row>
    <row r="86" spans="1:19" ht="52.6">
      <c r="A86" s="40">
        <f>A85+1</f>
        <v>62</v>
      </c>
      <c r="B86" s="65"/>
      <c r="C86" s="61" t="s">
        <v>638</v>
      </c>
      <c r="D86" s="65" t="s">
        <v>510</v>
      </c>
      <c r="E86" s="64">
        <v>803</v>
      </c>
      <c r="F86" s="80"/>
      <c r="G86" s="69">
        <f>ROUND(F86*E86,2)</f>
        <v>0</v>
      </c>
    </row>
    <row r="87" spans="1:19">
      <c r="A87" s="71"/>
      <c r="B87" s="76" t="s">
        <v>623</v>
      </c>
      <c r="C87" s="77" t="s">
        <v>169</v>
      </c>
      <c r="D87" s="76" t="s">
        <v>10</v>
      </c>
      <c r="E87" s="78" t="s">
        <v>10</v>
      </c>
      <c r="F87" s="79"/>
      <c r="G87" s="79" t="s">
        <v>10</v>
      </c>
    </row>
    <row r="88" spans="1:19" ht="52.6">
      <c r="A88" s="40">
        <f>A86+1</f>
        <v>63</v>
      </c>
      <c r="B88" s="65"/>
      <c r="C88" s="61" t="s">
        <v>626</v>
      </c>
      <c r="D88" s="65" t="s">
        <v>129</v>
      </c>
      <c r="E88" s="64">
        <v>1265</v>
      </c>
      <c r="F88" s="70"/>
      <c r="G88" s="69">
        <f>ROUND(F88*E88,2)</f>
        <v>0</v>
      </c>
    </row>
    <row r="89" spans="1:19" ht="39.450000000000003">
      <c r="A89" s="40">
        <f>A88+1</f>
        <v>64</v>
      </c>
      <c r="B89" s="65"/>
      <c r="C89" s="61" t="s">
        <v>627</v>
      </c>
      <c r="D89" s="65" t="s">
        <v>129</v>
      </c>
      <c r="E89" s="64">
        <v>22260</v>
      </c>
      <c r="F89" s="70"/>
      <c r="G89" s="69">
        <f>ROUND(F89*E89,2)</f>
        <v>0</v>
      </c>
    </row>
    <row r="90" spans="1:19" ht="52.6">
      <c r="A90" s="40">
        <f>A89+1</f>
        <v>65</v>
      </c>
      <c r="B90" s="65"/>
      <c r="C90" s="61" t="s">
        <v>639</v>
      </c>
      <c r="D90" s="65" t="s">
        <v>129</v>
      </c>
      <c r="E90" s="64">
        <v>803</v>
      </c>
      <c r="F90" s="70"/>
      <c r="G90" s="69">
        <f>ROUND(F90*E90,2)</f>
        <v>0</v>
      </c>
    </row>
    <row r="91" spans="1:19" ht="28.5" customHeight="1">
      <c r="A91" s="71"/>
      <c r="B91" s="76" t="s">
        <v>170</v>
      </c>
      <c r="C91" s="77" t="s">
        <v>171</v>
      </c>
      <c r="D91" s="76" t="s">
        <v>10</v>
      </c>
      <c r="E91" s="78" t="s">
        <v>10</v>
      </c>
      <c r="F91" s="79"/>
      <c r="G91" s="79" t="s">
        <v>10</v>
      </c>
    </row>
    <row r="92" spans="1:19" ht="30.05" customHeight="1">
      <c r="A92" s="40">
        <f>A90+1</f>
        <v>66</v>
      </c>
      <c r="B92" s="65"/>
      <c r="C92" s="63" t="s">
        <v>616</v>
      </c>
      <c r="D92" s="65" t="s">
        <v>129</v>
      </c>
      <c r="E92" s="64">
        <v>41173</v>
      </c>
      <c r="F92" s="70"/>
      <c r="G92" s="69">
        <f>ROUND(F92*E92,2)</f>
        <v>0</v>
      </c>
      <c r="M92" s="57"/>
    </row>
    <row r="93" spans="1:19" s="62" customFormat="1" ht="30.05" customHeight="1">
      <c r="A93" s="40">
        <f>A92+1</f>
        <v>67</v>
      </c>
      <c r="B93" s="65"/>
      <c r="C93" s="63" t="s">
        <v>597</v>
      </c>
      <c r="D93" s="65" t="s">
        <v>558</v>
      </c>
      <c r="E93" s="64">
        <v>26121.1</v>
      </c>
      <c r="F93" s="70"/>
      <c r="G93" s="69">
        <f>ROUND(F93*E93,2)</f>
        <v>0</v>
      </c>
      <c r="H93" s="57"/>
      <c r="I93" s="181"/>
      <c r="M93" s="140"/>
      <c r="N93" s="141"/>
      <c r="O93" s="142"/>
      <c r="Q93" s="140"/>
      <c r="R93" s="141"/>
      <c r="S93" s="142"/>
    </row>
    <row r="94" spans="1:19" s="62" customFormat="1" ht="30.05" customHeight="1">
      <c r="A94" s="40">
        <f>A93+1</f>
        <v>68</v>
      </c>
      <c r="B94" s="65"/>
      <c r="C94" s="63" t="s">
        <v>617</v>
      </c>
      <c r="D94" s="65" t="s">
        <v>558</v>
      </c>
      <c r="E94" s="64">
        <v>2700</v>
      </c>
      <c r="F94" s="70"/>
      <c r="G94" s="69">
        <f>ROUND(F94*E94,2)</f>
        <v>0</v>
      </c>
      <c r="H94" s="180"/>
      <c r="M94" s="140"/>
      <c r="N94" s="141"/>
      <c r="O94" s="142"/>
      <c r="Q94" s="140"/>
      <c r="R94" s="141"/>
      <c r="S94" s="142"/>
    </row>
    <row r="95" spans="1:19" s="62" customFormat="1" ht="30.05" customHeight="1">
      <c r="A95" s="71"/>
      <c r="B95" s="76" t="s">
        <v>559</v>
      </c>
      <c r="C95" s="77" t="s">
        <v>560</v>
      </c>
      <c r="D95" s="76" t="s">
        <v>10</v>
      </c>
      <c r="E95" s="78" t="s">
        <v>10</v>
      </c>
      <c r="F95" s="79"/>
      <c r="G95" s="79" t="s">
        <v>10</v>
      </c>
      <c r="H95" s="1"/>
      <c r="O95" s="143"/>
      <c r="S95" s="143"/>
    </row>
    <row r="96" spans="1:19" s="62" customFormat="1" ht="26.3">
      <c r="A96" s="40">
        <f>A94+1</f>
        <v>69</v>
      </c>
      <c r="B96" s="65" t="s">
        <v>561</v>
      </c>
      <c r="C96" s="61" t="s">
        <v>562</v>
      </c>
      <c r="D96" s="65" t="s">
        <v>129</v>
      </c>
      <c r="E96" s="64">
        <v>44611</v>
      </c>
      <c r="F96" s="70"/>
      <c r="G96" s="69">
        <f>ROUND(F96*E96,2)</f>
        <v>0</v>
      </c>
      <c r="H96" s="1"/>
    </row>
    <row r="97" spans="1:9" s="62" customFormat="1">
      <c r="A97" s="71"/>
      <c r="B97" s="76" t="s">
        <v>644</v>
      </c>
      <c r="C97" s="102" t="s">
        <v>645</v>
      </c>
      <c r="D97" s="76" t="s">
        <v>10</v>
      </c>
      <c r="E97" s="78" t="s">
        <v>10</v>
      </c>
      <c r="F97" s="79"/>
      <c r="G97" s="79" t="s">
        <v>10</v>
      </c>
      <c r="H97" s="1"/>
    </row>
    <row r="98" spans="1:9" s="62" customFormat="1" ht="52.6">
      <c r="A98" s="40">
        <f>A96+1</f>
        <v>70</v>
      </c>
      <c r="B98" s="65"/>
      <c r="C98" s="63" t="s">
        <v>648</v>
      </c>
      <c r="D98" s="65" t="s">
        <v>510</v>
      </c>
      <c r="E98" s="64">
        <v>47</v>
      </c>
      <c r="F98" s="70"/>
      <c r="G98" s="69">
        <f t="shared" ref="G98" si="11">ROUND(F98*E98,2)</f>
        <v>0</v>
      </c>
      <c r="H98" s="1"/>
    </row>
    <row r="99" spans="1:9" s="62" customFormat="1">
      <c r="A99" s="71"/>
      <c r="B99" s="76" t="s">
        <v>509</v>
      </c>
      <c r="C99" s="102" t="s">
        <v>74</v>
      </c>
      <c r="D99" s="76" t="s">
        <v>10</v>
      </c>
      <c r="E99" s="78" t="s">
        <v>10</v>
      </c>
      <c r="F99" s="79"/>
      <c r="G99" s="79" t="s">
        <v>10</v>
      </c>
      <c r="H99" s="1"/>
    </row>
    <row r="100" spans="1:9" s="62" customFormat="1" ht="26.3">
      <c r="A100" s="40">
        <f>A98+1</f>
        <v>71</v>
      </c>
      <c r="B100" s="65"/>
      <c r="C100" s="63" t="s">
        <v>640</v>
      </c>
      <c r="D100" s="65" t="s">
        <v>510</v>
      </c>
      <c r="E100" s="64">
        <v>2748</v>
      </c>
      <c r="F100" s="70"/>
      <c r="G100" s="69">
        <f t="shared" ref="G100:G105" si="12">ROUND(F100*E100,2)</f>
        <v>0</v>
      </c>
      <c r="H100" s="1"/>
    </row>
    <row r="101" spans="1:9" s="62" customFormat="1" ht="26.3">
      <c r="A101" s="40">
        <f>A100+1</f>
        <v>72</v>
      </c>
      <c r="B101" s="65"/>
      <c r="C101" s="63" t="s">
        <v>641</v>
      </c>
      <c r="D101" s="65" t="s">
        <v>510</v>
      </c>
      <c r="E101" s="64">
        <v>103</v>
      </c>
      <c r="F101" s="70"/>
      <c r="G101" s="69">
        <f t="shared" si="12"/>
        <v>0</v>
      </c>
      <c r="H101" s="1"/>
      <c r="I101" s="59"/>
    </row>
    <row r="102" spans="1:9" s="62" customFormat="1" ht="26.3">
      <c r="A102" s="40">
        <f t="shared" ref="A102:A104" si="13">A101+1</f>
        <v>73</v>
      </c>
      <c r="B102" s="65"/>
      <c r="C102" s="63" t="s">
        <v>642</v>
      </c>
      <c r="D102" s="65" t="s">
        <v>510</v>
      </c>
      <c r="E102" s="64">
        <v>1161</v>
      </c>
      <c r="F102" s="70"/>
      <c r="G102" s="69">
        <f t="shared" si="12"/>
        <v>0</v>
      </c>
      <c r="H102" s="1"/>
    </row>
    <row r="103" spans="1:9" s="62" customFormat="1" ht="52.6">
      <c r="A103" s="40">
        <f t="shared" si="13"/>
        <v>74</v>
      </c>
      <c r="B103" s="65"/>
      <c r="C103" s="63" t="s">
        <v>643</v>
      </c>
      <c r="D103" s="65" t="s">
        <v>510</v>
      </c>
      <c r="E103" s="64">
        <v>405</v>
      </c>
      <c r="F103" s="70"/>
      <c r="G103" s="69">
        <f t="shared" si="12"/>
        <v>0</v>
      </c>
      <c r="H103" s="1"/>
    </row>
    <row r="104" spans="1:9" s="62" customFormat="1" ht="30.05" customHeight="1">
      <c r="A104" s="40">
        <f t="shared" si="13"/>
        <v>75</v>
      </c>
      <c r="B104" s="65"/>
      <c r="C104" s="63" t="s">
        <v>563</v>
      </c>
      <c r="D104" s="65" t="s">
        <v>510</v>
      </c>
      <c r="E104" s="64">
        <v>173</v>
      </c>
      <c r="F104" s="70"/>
      <c r="G104" s="69">
        <f t="shared" si="12"/>
        <v>0</v>
      </c>
      <c r="H104" s="1"/>
    </row>
    <row r="105" spans="1:9" s="3" customFormat="1" ht="30.05" customHeight="1">
      <c r="A105" s="40">
        <f>A104+1</f>
        <v>76</v>
      </c>
      <c r="B105" s="65" t="s">
        <v>172</v>
      </c>
      <c r="C105" s="61" t="s">
        <v>173</v>
      </c>
      <c r="D105" s="65" t="s">
        <v>129</v>
      </c>
      <c r="E105" s="64">
        <v>90</v>
      </c>
      <c r="F105" s="70"/>
      <c r="G105" s="69">
        <f t="shared" si="12"/>
        <v>0</v>
      </c>
      <c r="H105" s="1"/>
    </row>
    <row r="106" spans="1:9" s="3" customFormat="1" ht="30.05" customHeight="1">
      <c r="A106" s="103"/>
      <c r="B106" s="72" t="s">
        <v>174</v>
      </c>
      <c r="C106" s="73" t="s">
        <v>175</v>
      </c>
      <c r="D106" s="72" t="s">
        <v>10</v>
      </c>
      <c r="E106" s="74" t="s">
        <v>10</v>
      </c>
      <c r="F106" s="75"/>
      <c r="G106" s="75" t="s">
        <v>10</v>
      </c>
      <c r="H106" s="1"/>
    </row>
    <row r="107" spans="1:9" s="3" customFormat="1" ht="30.05" customHeight="1">
      <c r="A107" s="71"/>
      <c r="B107" s="76" t="s">
        <v>176</v>
      </c>
      <c r="C107" s="77" t="s">
        <v>177</v>
      </c>
      <c r="D107" s="76" t="s">
        <v>10</v>
      </c>
      <c r="E107" s="78" t="s">
        <v>10</v>
      </c>
      <c r="F107" s="79"/>
      <c r="G107" s="79" t="s">
        <v>10</v>
      </c>
      <c r="H107" s="1"/>
    </row>
    <row r="108" spans="1:9" s="62" customFormat="1" ht="30.05" customHeight="1">
      <c r="A108" s="40">
        <f>A105+1</f>
        <v>77</v>
      </c>
      <c r="B108" s="65"/>
      <c r="C108" s="61" t="s">
        <v>178</v>
      </c>
      <c r="D108" s="65" t="s">
        <v>129</v>
      </c>
      <c r="E108" s="64">
        <v>32500</v>
      </c>
      <c r="F108" s="70"/>
      <c r="G108" s="69">
        <f>ROUND(F108*E108,2)</f>
        <v>0</v>
      </c>
      <c r="H108" s="1"/>
    </row>
    <row r="109" spans="1:9" s="62" customFormat="1" ht="30.05" customHeight="1">
      <c r="A109" s="40">
        <f>A108+1</f>
        <v>78</v>
      </c>
      <c r="B109" s="65"/>
      <c r="C109" s="61" t="s">
        <v>292</v>
      </c>
      <c r="D109" s="65" t="s">
        <v>25</v>
      </c>
      <c r="E109" s="64">
        <v>1729.6</v>
      </c>
      <c r="F109" s="70"/>
      <c r="G109" s="69">
        <f>ROUND(F109*E109,2)</f>
        <v>0</v>
      </c>
      <c r="H109" s="1"/>
    </row>
    <row r="110" spans="1:9" s="62" customFormat="1" ht="30.05" customHeight="1">
      <c r="A110" s="40">
        <f t="shared" ref="A110:A111" si="14">A109+1</f>
        <v>79</v>
      </c>
      <c r="B110" s="65"/>
      <c r="C110" s="61" t="s">
        <v>291</v>
      </c>
      <c r="D110" s="65" t="s">
        <v>129</v>
      </c>
      <c r="E110" s="64">
        <v>252</v>
      </c>
      <c r="F110" s="70"/>
      <c r="G110" s="69">
        <f>ROUND(F110*E110,2)</f>
        <v>0</v>
      </c>
      <c r="H110" s="1"/>
    </row>
    <row r="111" spans="1:9" s="62" customFormat="1" ht="15.65">
      <c r="A111" s="40">
        <f t="shared" si="14"/>
        <v>80</v>
      </c>
      <c r="B111" s="65"/>
      <c r="C111" s="61" t="s">
        <v>290</v>
      </c>
      <c r="D111" s="65" t="s">
        <v>129</v>
      </c>
      <c r="E111" s="64">
        <v>95</v>
      </c>
      <c r="F111" s="70"/>
      <c r="G111" s="69">
        <f>ROUND(F111*E111,2)</f>
        <v>0</v>
      </c>
      <c r="H111" s="1"/>
    </row>
    <row r="112" spans="1:9" s="62" customFormat="1" ht="30.05" customHeight="1">
      <c r="A112" s="71"/>
      <c r="B112" s="76" t="s">
        <v>179</v>
      </c>
      <c r="C112" s="77" t="s">
        <v>289</v>
      </c>
      <c r="D112" s="76" t="s">
        <v>10</v>
      </c>
      <c r="E112" s="78" t="s">
        <v>10</v>
      </c>
      <c r="F112" s="79"/>
      <c r="G112" s="79" t="s">
        <v>10</v>
      </c>
      <c r="H112" s="1"/>
    </row>
    <row r="113" spans="1:8" s="62" customFormat="1" ht="30.05" customHeight="1">
      <c r="A113" s="40">
        <f>A111+1</f>
        <v>81</v>
      </c>
      <c r="B113" s="65"/>
      <c r="C113" s="63" t="s">
        <v>288</v>
      </c>
      <c r="D113" s="65" t="s">
        <v>25</v>
      </c>
      <c r="E113" s="64">
        <v>4</v>
      </c>
      <c r="F113" s="70"/>
      <c r="G113" s="69">
        <f>ROUND(F113*E113,2)</f>
        <v>0</v>
      </c>
      <c r="H113" s="1"/>
    </row>
    <row r="114" spans="1:8" s="62" customFormat="1">
      <c r="A114" s="40">
        <f>A113+1</f>
        <v>82</v>
      </c>
      <c r="B114" s="65"/>
      <c r="C114" s="63" t="s">
        <v>180</v>
      </c>
      <c r="D114" s="65" t="s">
        <v>25</v>
      </c>
      <c r="E114" s="64">
        <v>355</v>
      </c>
      <c r="F114" s="70"/>
      <c r="G114" s="69">
        <f>ROUND(F114*E114,2)</f>
        <v>0</v>
      </c>
      <c r="H114" s="1"/>
    </row>
    <row r="115" spans="1:8" s="62" customFormat="1" ht="16.45" customHeight="1">
      <c r="A115" s="103"/>
      <c r="B115" s="72" t="s">
        <v>181</v>
      </c>
      <c r="C115" s="73" t="s">
        <v>182</v>
      </c>
      <c r="D115" s="72" t="s">
        <v>10</v>
      </c>
      <c r="E115" s="74" t="s">
        <v>10</v>
      </c>
      <c r="F115" s="75"/>
      <c r="G115" s="75" t="s">
        <v>10</v>
      </c>
      <c r="H115" s="1"/>
    </row>
    <row r="116" spans="1:8" s="62" customFormat="1" ht="16.45" customHeight="1">
      <c r="A116" s="71"/>
      <c r="B116" s="76" t="s">
        <v>363</v>
      </c>
      <c r="C116" s="77" t="s">
        <v>183</v>
      </c>
      <c r="D116" s="76" t="s">
        <v>10</v>
      </c>
      <c r="E116" s="78" t="s">
        <v>10</v>
      </c>
      <c r="F116" s="79"/>
      <c r="G116" s="79" t="s">
        <v>10</v>
      </c>
      <c r="H116" s="1"/>
    </row>
    <row r="117" spans="1:8" s="62" customFormat="1" ht="30.05" customHeight="1">
      <c r="A117" s="40">
        <f>A114+1</f>
        <v>83</v>
      </c>
      <c r="B117" s="65"/>
      <c r="C117" s="61" t="s">
        <v>526</v>
      </c>
      <c r="D117" s="65" t="s">
        <v>129</v>
      </c>
      <c r="E117" s="64">
        <v>2637</v>
      </c>
      <c r="F117" s="70"/>
      <c r="G117" s="69">
        <f>ROUND(F117*E117,2)</f>
        <v>0</v>
      </c>
      <c r="H117" s="1"/>
    </row>
    <row r="118" spans="1:8" s="62" customFormat="1" ht="30.05" customHeight="1">
      <c r="A118" s="40">
        <f>A117+1</f>
        <v>84</v>
      </c>
      <c r="B118" s="65"/>
      <c r="C118" s="61" t="s">
        <v>664</v>
      </c>
      <c r="D118" s="65" t="s">
        <v>129</v>
      </c>
      <c r="E118" s="64">
        <v>25</v>
      </c>
      <c r="F118" s="70"/>
      <c r="G118" s="69">
        <f t="shared" ref="G118:G120" si="15">ROUND(F118*E118,2)</f>
        <v>0</v>
      </c>
      <c r="H118" s="1"/>
    </row>
    <row r="119" spans="1:8" s="62" customFormat="1" ht="30.05" customHeight="1">
      <c r="A119" s="40">
        <f t="shared" ref="A119:A121" si="16">A118+1</f>
        <v>85</v>
      </c>
      <c r="B119" s="65"/>
      <c r="C119" s="61" t="s">
        <v>665</v>
      </c>
      <c r="D119" s="65" t="s">
        <v>44</v>
      </c>
      <c r="E119" s="64">
        <v>50</v>
      </c>
      <c r="F119" s="70"/>
      <c r="G119" s="69">
        <f t="shared" si="15"/>
        <v>0</v>
      </c>
      <c r="H119" s="1"/>
    </row>
    <row r="120" spans="1:8" s="62" customFormat="1" ht="30.05" customHeight="1">
      <c r="A120" s="40">
        <f t="shared" si="16"/>
        <v>86</v>
      </c>
      <c r="B120" s="65"/>
      <c r="C120" s="61" t="s">
        <v>666</v>
      </c>
      <c r="D120" s="65" t="s">
        <v>44</v>
      </c>
      <c r="E120" s="64">
        <v>63</v>
      </c>
      <c r="F120" s="70"/>
      <c r="G120" s="69">
        <f t="shared" si="15"/>
        <v>0</v>
      </c>
      <c r="H120" s="1"/>
    </row>
    <row r="121" spans="1:8" s="62" customFormat="1" ht="30.05" customHeight="1">
      <c r="A121" s="40">
        <f t="shared" si="16"/>
        <v>87</v>
      </c>
      <c r="B121" s="65"/>
      <c r="C121" s="61" t="s">
        <v>667</v>
      </c>
      <c r="D121" s="65" t="s">
        <v>44</v>
      </c>
      <c r="E121" s="64">
        <v>80</v>
      </c>
      <c r="F121" s="70"/>
      <c r="G121" s="69">
        <f>ROUND(F121*E121,2)</f>
        <v>0</v>
      </c>
      <c r="H121" s="1"/>
    </row>
    <row r="122" spans="1:8" s="62" customFormat="1" ht="30.05" customHeight="1">
      <c r="A122" s="71"/>
      <c r="B122" s="76" t="s">
        <v>663</v>
      </c>
      <c r="C122" s="77" t="s">
        <v>184</v>
      </c>
      <c r="D122" s="76" t="s">
        <v>10</v>
      </c>
      <c r="E122" s="78" t="s">
        <v>10</v>
      </c>
      <c r="F122" s="79"/>
      <c r="G122" s="79" t="s">
        <v>10</v>
      </c>
      <c r="H122" s="1"/>
    </row>
    <row r="123" spans="1:8" s="62" customFormat="1" ht="30.05" customHeight="1">
      <c r="A123" s="40">
        <v>88</v>
      </c>
      <c r="B123" s="65"/>
      <c r="C123" s="63" t="s">
        <v>511</v>
      </c>
      <c r="D123" s="65" t="s">
        <v>44</v>
      </c>
      <c r="E123" s="64">
        <v>82</v>
      </c>
      <c r="F123" s="70"/>
      <c r="G123" s="69">
        <f t="shared" ref="G123:G140" si="17">ROUND(F123*E123,2)</f>
        <v>0</v>
      </c>
      <c r="H123" s="1"/>
    </row>
    <row r="124" spans="1:8" s="62" customFormat="1" ht="30.05" customHeight="1">
      <c r="A124" s="40">
        <v>89</v>
      </c>
      <c r="B124" s="65"/>
      <c r="C124" s="63" t="s">
        <v>669</v>
      </c>
      <c r="D124" s="65" t="s">
        <v>44</v>
      </c>
      <c r="E124" s="64">
        <v>16</v>
      </c>
      <c r="F124" s="70"/>
      <c r="G124" s="69">
        <f t="shared" ref="G124" si="18">ROUND(F124*E124,2)</f>
        <v>0</v>
      </c>
      <c r="H124" s="1"/>
    </row>
    <row r="125" spans="1:8" s="62" customFormat="1" ht="30.05" customHeight="1">
      <c r="A125" s="40">
        <v>90</v>
      </c>
      <c r="B125" s="65"/>
      <c r="C125" s="63" t="s">
        <v>656</v>
      </c>
      <c r="D125" s="65" t="s">
        <v>44</v>
      </c>
      <c r="E125" s="64">
        <v>8</v>
      </c>
      <c r="F125" s="70"/>
      <c r="G125" s="69">
        <f t="shared" si="17"/>
        <v>0</v>
      </c>
      <c r="H125" s="1"/>
    </row>
    <row r="126" spans="1:8" s="62" customFormat="1" ht="30.05" customHeight="1">
      <c r="A126" s="40">
        <v>91</v>
      </c>
      <c r="B126" s="65"/>
      <c r="C126" s="63" t="s">
        <v>658</v>
      </c>
      <c r="D126" s="65" t="s">
        <v>44</v>
      </c>
      <c r="E126" s="64">
        <v>78</v>
      </c>
      <c r="F126" s="70"/>
      <c r="G126" s="69">
        <f t="shared" si="17"/>
        <v>0</v>
      </c>
      <c r="H126" s="1"/>
    </row>
    <row r="127" spans="1:8" s="62" customFormat="1" ht="30.05" customHeight="1">
      <c r="A127" s="40">
        <v>92</v>
      </c>
      <c r="B127" s="65"/>
      <c r="C127" s="63" t="s">
        <v>657</v>
      </c>
      <c r="D127" s="65" t="s">
        <v>44</v>
      </c>
      <c r="E127" s="64">
        <v>10</v>
      </c>
      <c r="F127" s="70"/>
      <c r="G127" s="69">
        <f t="shared" si="17"/>
        <v>0</v>
      </c>
      <c r="H127" s="1"/>
    </row>
    <row r="128" spans="1:8" s="62" customFormat="1" ht="30.05" customHeight="1">
      <c r="A128" s="40">
        <v>93</v>
      </c>
      <c r="B128" s="65"/>
      <c r="C128" s="63" t="s">
        <v>661</v>
      </c>
      <c r="D128" s="65" t="s">
        <v>44</v>
      </c>
      <c r="E128" s="64">
        <v>6</v>
      </c>
      <c r="F128" s="70"/>
      <c r="G128" s="69">
        <f t="shared" si="17"/>
        <v>0</v>
      </c>
      <c r="H128" s="1"/>
    </row>
    <row r="129" spans="1:8" s="62" customFormat="1" ht="30.05" customHeight="1">
      <c r="A129" s="40">
        <v>94</v>
      </c>
      <c r="B129" s="65"/>
      <c r="C129" s="63" t="s">
        <v>662</v>
      </c>
      <c r="D129" s="65" t="s">
        <v>44</v>
      </c>
      <c r="E129" s="64">
        <v>2</v>
      </c>
      <c r="F129" s="70"/>
      <c r="G129" s="69">
        <f t="shared" si="17"/>
        <v>0</v>
      </c>
      <c r="H129" s="1"/>
    </row>
    <row r="130" spans="1:8" s="62" customFormat="1" ht="30.05" customHeight="1">
      <c r="A130" s="40">
        <v>95</v>
      </c>
      <c r="B130" s="65"/>
      <c r="C130" s="63" t="s">
        <v>512</v>
      </c>
      <c r="D130" s="65" t="s">
        <v>44</v>
      </c>
      <c r="E130" s="64">
        <v>6</v>
      </c>
      <c r="F130" s="70"/>
      <c r="G130" s="69">
        <f t="shared" si="17"/>
        <v>0</v>
      </c>
      <c r="H130" s="1"/>
    </row>
    <row r="131" spans="1:8" s="62" customFormat="1" ht="30.05" customHeight="1">
      <c r="A131" s="40">
        <v>96</v>
      </c>
      <c r="B131" s="65"/>
      <c r="C131" s="61" t="s">
        <v>362</v>
      </c>
      <c r="D131" s="65" t="s">
        <v>44</v>
      </c>
      <c r="E131" s="64">
        <v>27</v>
      </c>
      <c r="F131" s="70"/>
      <c r="G131" s="69">
        <f t="shared" si="17"/>
        <v>0</v>
      </c>
      <c r="H131" s="1"/>
    </row>
    <row r="132" spans="1:8" s="62" customFormat="1" ht="30.05" customHeight="1">
      <c r="A132" s="40">
        <v>97</v>
      </c>
      <c r="B132" s="65"/>
      <c r="C132" s="61" t="s">
        <v>361</v>
      </c>
      <c r="D132" s="65" t="s">
        <v>44</v>
      </c>
      <c r="E132" s="64">
        <v>16</v>
      </c>
      <c r="F132" s="70"/>
      <c r="G132" s="69">
        <f t="shared" si="17"/>
        <v>0</v>
      </c>
      <c r="H132" s="1"/>
    </row>
    <row r="133" spans="1:8" s="62" customFormat="1" ht="30.05" customHeight="1">
      <c r="A133" s="40">
        <v>98</v>
      </c>
      <c r="B133" s="65"/>
      <c r="C133" s="61" t="s">
        <v>360</v>
      </c>
      <c r="D133" s="65" t="s">
        <v>44</v>
      </c>
      <c r="E133" s="64">
        <v>40</v>
      </c>
      <c r="F133" s="70"/>
      <c r="G133" s="69">
        <f t="shared" si="17"/>
        <v>0</v>
      </c>
      <c r="H133" s="1"/>
    </row>
    <row r="134" spans="1:8" s="62" customFormat="1" ht="30.05" customHeight="1">
      <c r="A134" s="40">
        <v>99</v>
      </c>
      <c r="B134" s="65"/>
      <c r="C134" s="61" t="s">
        <v>359</v>
      </c>
      <c r="D134" s="65" t="s">
        <v>44</v>
      </c>
      <c r="E134" s="64">
        <v>5</v>
      </c>
      <c r="F134" s="70"/>
      <c r="G134" s="69">
        <f t="shared" si="17"/>
        <v>0</v>
      </c>
      <c r="H134" s="1"/>
    </row>
    <row r="135" spans="1:8" s="62" customFormat="1" ht="30.05" customHeight="1">
      <c r="A135" s="40">
        <v>100</v>
      </c>
      <c r="B135" s="65"/>
      <c r="C135" s="61" t="s">
        <v>358</v>
      </c>
      <c r="D135" s="65" t="s">
        <v>44</v>
      </c>
      <c r="E135" s="64">
        <v>36</v>
      </c>
      <c r="F135" s="70"/>
      <c r="G135" s="69">
        <f t="shared" si="17"/>
        <v>0</v>
      </c>
      <c r="H135" s="1"/>
    </row>
    <row r="136" spans="1:8" s="62" customFormat="1" ht="30.05" customHeight="1">
      <c r="A136" s="40">
        <v>101</v>
      </c>
      <c r="B136" s="65"/>
      <c r="C136" s="61" t="s">
        <v>357</v>
      </c>
      <c r="D136" s="65" t="s">
        <v>44</v>
      </c>
      <c r="E136" s="64">
        <v>7</v>
      </c>
      <c r="F136" s="70"/>
      <c r="G136" s="69">
        <f t="shared" si="17"/>
        <v>0</v>
      </c>
      <c r="H136" s="1"/>
    </row>
    <row r="137" spans="1:8" s="62" customFormat="1" ht="30.05" customHeight="1">
      <c r="A137" s="40">
        <v>102</v>
      </c>
      <c r="B137" s="65"/>
      <c r="C137" s="61" t="s">
        <v>660</v>
      </c>
      <c r="D137" s="65" t="s">
        <v>44</v>
      </c>
      <c r="E137" s="64">
        <v>1</v>
      </c>
      <c r="F137" s="70"/>
      <c r="G137" s="69">
        <f t="shared" si="17"/>
        <v>0</v>
      </c>
      <c r="H137" s="1"/>
    </row>
    <row r="138" spans="1:8" s="62" customFormat="1" ht="30.05" customHeight="1">
      <c r="A138" s="40">
        <v>103</v>
      </c>
      <c r="B138" s="65"/>
      <c r="C138" s="61" t="s">
        <v>287</v>
      </c>
      <c r="D138" s="65" t="s">
        <v>44</v>
      </c>
      <c r="E138" s="64">
        <v>5</v>
      </c>
      <c r="F138" s="70"/>
      <c r="G138" s="69">
        <f t="shared" si="17"/>
        <v>0</v>
      </c>
      <c r="H138" s="1"/>
    </row>
    <row r="139" spans="1:8" s="62" customFormat="1" ht="30.05" customHeight="1">
      <c r="A139" s="40">
        <v>104</v>
      </c>
      <c r="B139" s="65"/>
      <c r="C139" s="61" t="s">
        <v>659</v>
      </c>
      <c r="D139" s="65" t="s">
        <v>44</v>
      </c>
      <c r="E139" s="64">
        <v>5</v>
      </c>
      <c r="F139" s="70"/>
      <c r="G139" s="69">
        <f t="shared" ref="G139" si="19">ROUND(F139*E139,2)</f>
        <v>0</v>
      </c>
      <c r="H139" s="1"/>
    </row>
    <row r="140" spans="1:8" s="62" customFormat="1" ht="30.05" customHeight="1">
      <c r="A140" s="40">
        <v>105</v>
      </c>
      <c r="B140" s="65"/>
      <c r="C140" s="61" t="s">
        <v>286</v>
      </c>
      <c r="D140" s="65" t="s">
        <v>44</v>
      </c>
      <c r="E140" s="64">
        <v>2</v>
      </c>
      <c r="F140" s="70"/>
      <c r="G140" s="69">
        <f t="shared" si="17"/>
        <v>0</v>
      </c>
      <c r="H140" s="1"/>
    </row>
    <row r="141" spans="1:8" s="62" customFormat="1" ht="30.05" customHeight="1">
      <c r="A141" s="71"/>
      <c r="B141" s="76" t="s">
        <v>185</v>
      </c>
      <c r="C141" s="77" t="s">
        <v>285</v>
      </c>
      <c r="D141" s="76" t="s">
        <v>10</v>
      </c>
      <c r="E141" s="78" t="s">
        <v>10</v>
      </c>
      <c r="F141" s="79"/>
      <c r="G141" s="79" t="s">
        <v>10</v>
      </c>
      <c r="H141" s="1"/>
    </row>
    <row r="142" spans="1:8" s="62" customFormat="1" ht="30.05" customHeight="1">
      <c r="A142" s="40">
        <f>A140+1</f>
        <v>106</v>
      </c>
      <c r="B142" s="65"/>
      <c r="C142" s="63" t="s">
        <v>284</v>
      </c>
      <c r="D142" s="65" t="s">
        <v>25</v>
      </c>
      <c r="E142" s="64">
        <v>592</v>
      </c>
      <c r="F142" s="70"/>
      <c r="G142" s="69">
        <f>ROUND(F142*E142,2)</f>
        <v>0</v>
      </c>
      <c r="H142" s="1"/>
    </row>
    <row r="143" spans="1:8" s="62" customFormat="1" ht="30.05" customHeight="1">
      <c r="A143" s="40">
        <f>A142+1</f>
        <v>107</v>
      </c>
      <c r="B143" s="65"/>
      <c r="C143" s="63" t="s">
        <v>283</v>
      </c>
      <c r="D143" s="65" t="s">
        <v>25</v>
      </c>
      <c r="E143" s="64">
        <v>41</v>
      </c>
      <c r="F143" s="70"/>
      <c r="G143" s="69">
        <f>ROUND(F143*E143,2)</f>
        <v>0</v>
      </c>
      <c r="H143" s="1"/>
    </row>
    <row r="144" spans="1:8" s="62" customFormat="1" ht="30.05" customHeight="1">
      <c r="A144" s="71"/>
      <c r="B144" s="76" t="s">
        <v>186</v>
      </c>
      <c r="C144" s="77" t="s">
        <v>187</v>
      </c>
      <c r="D144" s="76" t="s">
        <v>10</v>
      </c>
      <c r="E144" s="78" t="s">
        <v>10</v>
      </c>
      <c r="F144" s="98"/>
      <c r="G144" s="98" t="s">
        <v>10</v>
      </c>
      <c r="H144" s="1"/>
    </row>
    <row r="145" spans="1:11" s="62" customFormat="1" ht="30.05" customHeight="1">
      <c r="A145" s="40">
        <f>A143+1</f>
        <v>108</v>
      </c>
      <c r="B145" s="65"/>
      <c r="C145" s="63" t="s">
        <v>282</v>
      </c>
      <c r="D145" s="65" t="s">
        <v>25</v>
      </c>
      <c r="E145" s="64">
        <v>90</v>
      </c>
      <c r="F145" s="82"/>
      <c r="G145" s="69">
        <f>ROUND(F145*E145,2)</f>
        <v>0</v>
      </c>
      <c r="H145" s="1"/>
    </row>
    <row r="146" spans="1:11" s="62" customFormat="1" ht="30.05" customHeight="1">
      <c r="A146" s="40">
        <f>A145+1</f>
        <v>109</v>
      </c>
      <c r="B146" s="65"/>
      <c r="C146" s="63" t="s">
        <v>356</v>
      </c>
      <c r="D146" s="65" t="s">
        <v>25</v>
      </c>
      <c r="E146" s="64">
        <v>10</v>
      </c>
      <c r="F146" s="82"/>
      <c r="G146" s="69">
        <f>ROUND(F146*E146,2)</f>
        <v>0</v>
      </c>
      <c r="H146" s="1"/>
    </row>
    <row r="147" spans="1:11" s="62" customFormat="1" ht="39.450000000000003">
      <c r="A147" s="40">
        <f>A146+1</f>
        <v>110</v>
      </c>
      <c r="B147" s="65" t="s">
        <v>355</v>
      </c>
      <c r="C147" s="63" t="s">
        <v>564</v>
      </c>
      <c r="D147" s="65" t="s">
        <v>13</v>
      </c>
      <c r="E147" s="64">
        <v>1</v>
      </c>
      <c r="F147" s="70"/>
      <c r="G147" s="69">
        <f>ROUND(F147*E147,2)</f>
        <v>0</v>
      </c>
      <c r="H147" s="1"/>
    </row>
    <row r="148" spans="1:11" s="62" customFormat="1" ht="30.05" customHeight="1">
      <c r="A148" s="103"/>
      <c r="B148" s="72" t="s">
        <v>188</v>
      </c>
      <c r="C148" s="73" t="s">
        <v>189</v>
      </c>
      <c r="D148" s="72" t="s">
        <v>10</v>
      </c>
      <c r="E148" s="74" t="s">
        <v>10</v>
      </c>
      <c r="F148" s="75"/>
      <c r="G148" s="75" t="s">
        <v>10</v>
      </c>
      <c r="H148" s="1"/>
    </row>
    <row r="149" spans="1:11" s="62" customFormat="1" ht="30.05" customHeight="1">
      <c r="A149" s="71"/>
      <c r="B149" s="76" t="s">
        <v>190</v>
      </c>
      <c r="C149" s="77" t="s">
        <v>191</v>
      </c>
      <c r="D149" s="76" t="s">
        <v>10</v>
      </c>
      <c r="E149" s="78" t="s">
        <v>10</v>
      </c>
      <c r="F149" s="79"/>
      <c r="G149" s="79" t="s">
        <v>10</v>
      </c>
      <c r="H149" s="1"/>
    </row>
    <row r="150" spans="1:11" s="62" customFormat="1" ht="30.05" customHeight="1">
      <c r="A150" s="40">
        <f>A147+1</f>
        <v>111</v>
      </c>
      <c r="B150" s="65"/>
      <c r="C150" s="63" t="s">
        <v>280</v>
      </c>
      <c r="D150" s="65" t="s">
        <v>25</v>
      </c>
      <c r="E150" s="64">
        <v>7100</v>
      </c>
      <c r="F150" s="70"/>
      <c r="G150" s="69">
        <f>ROUND(F150*E150,2)</f>
        <v>0</v>
      </c>
      <c r="H150" s="57"/>
    </row>
    <row r="151" spans="1:11" s="62" customFormat="1" ht="30.05" customHeight="1">
      <c r="A151" s="40">
        <f>A150+1</f>
        <v>112</v>
      </c>
      <c r="B151" s="65"/>
      <c r="C151" s="63" t="s">
        <v>281</v>
      </c>
      <c r="D151" s="65" t="s">
        <v>25</v>
      </c>
      <c r="E151" s="64">
        <v>395</v>
      </c>
      <c r="F151" s="70"/>
      <c r="G151" s="69">
        <f>ROUND(F151*E151,2)</f>
        <v>0</v>
      </c>
      <c r="H151" s="1"/>
    </row>
    <row r="152" spans="1:11" s="62" customFormat="1" ht="30.05" customHeight="1">
      <c r="A152" s="40">
        <f>A151+1</f>
        <v>113</v>
      </c>
      <c r="B152" s="65"/>
      <c r="C152" s="63" t="s">
        <v>618</v>
      </c>
      <c r="D152" s="65" t="s">
        <v>25</v>
      </c>
      <c r="E152" s="64">
        <v>1020</v>
      </c>
      <c r="F152" s="70"/>
      <c r="G152" s="69">
        <f>ROUND(F152*E152,2)</f>
        <v>0</v>
      </c>
      <c r="H152" s="57"/>
    </row>
    <row r="153" spans="1:11" s="62" customFormat="1" ht="30.05" customHeight="1">
      <c r="A153" s="71"/>
      <c r="B153" s="76" t="s">
        <v>192</v>
      </c>
      <c r="C153" s="77" t="s">
        <v>193</v>
      </c>
      <c r="D153" s="76" t="s">
        <v>10</v>
      </c>
      <c r="E153" s="78" t="s">
        <v>10</v>
      </c>
      <c r="F153" s="79"/>
      <c r="G153" s="79" t="s">
        <v>10</v>
      </c>
      <c r="H153" s="1"/>
    </row>
    <row r="154" spans="1:11" s="62" customFormat="1" ht="30.05" customHeight="1">
      <c r="A154" s="40">
        <f>A152+1</f>
        <v>114</v>
      </c>
      <c r="B154" s="65"/>
      <c r="C154" s="63" t="s">
        <v>280</v>
      </c>
      <c r="D154" s="65" t="s">
        <v>25</v>
      </c>
      <c r="E154" s="64">
        <v>853</v>
      </c>
      <c r="F154" s="70"/>
      <c r="G154" s="69">
        <f>ROUND(F154*E154,2)</f>
        <v>0</v>
      </c>
      <c r="H154" s="1"/>
    </row>
    <row r="155" spans="1:11" s="62" customFormat="1" ht="30.05" customHeight="1">
      <c r="A155" s="40">
        <f>A154+1</f>
        <v>115</v>
      </c>
      <c r="B155" s="65"/>
      <c r="C155" s="63" t="s">
        <v>618</v>
      </c>
      <c r="D155" s="65" t="s">
        <v>25</v>
      </c>
      <c r="E155" s="64">
        <v>68</v>
      </c>
      <c r="F155" s="70"/>
      <c r="G155" s="69">
        <f>ROUND(F155*E155,2)</f>
        <v>0</v>
      </c>
      <c r="H155" s="1"/>
    </row>
    <row r="156" spans="1:11" s="62" customFormat="1" ht="30.05" customHeight="1">
      <c r="A156" s="40">
        <f t="shared" ref="A156" si="20">A155+1</f>
        <v>116</v>
      </c>
      <c r="B156" s="65" t="s">
        <v>194</v>
      </c>
      <c r="C156" s="61" t="s">
        <v>195</v>
      </c>
      <c r="D156" s="65" t="s">
        <v>25</v>
      </c>
      <c r="E156" s="64">
        <v>9577</v>
      </c>
      <c r="F156" s="70"/>
      <c r="G156" s="69">
        <f>ROUND(F156*E156,2)</f>
        <v>0</v>
      </c>
      <c r="H156" s="1"/>
    </row>
    <row r="157" spans="1:11" s="62" customFormat="1" ht="30.05" customHeight="1">
      <c r="A157" s="146"/>
      <c r="B157" s="147" t="s">
        <v>675</v>
      </c>
      <c r="C157" s="148" t="s">
        <v>674</v>
      </c>
      <c r="D157" s="147" t="s">
        <v>10</v>
      </c>
      <c r="E157" s="149" t="s">
        <v>10</v>
      </c>
      <c r="F157" s="178"/>
      <c r="G157" s="179" t="s">
        <v>10</v>
      </c>
      <c r="H157" s="1"/>
    </row>
    <row r="158" spans="1:11" s="62" customFormat="1" ht="30.05" customHeight="1">
      <c r="A158" s="40">
        <f>A156+1</f>
        <v>117</v>
      </c>
      <c r="B158" s="65"/>
      <c r="C158" s="61" t="s">
        <v>676</v>
      </c>
      <c r="D158" s="65" t="s">
        <v>25</v>
      </c>
      <c r="E158" s="64">
        <v>1396</v>
      </c>
      <c r="F158" s="70"/>
      <c r="G158" s="69">
        <f>ROUND(F158*E158,2)</f>
        <v>0</v>
      </c>
      <c r="H158" s="1"/>
      <c r="K158" s="143"/>
    </row>
    <row r="159" spans="1:11" s="62" customFormat="1" ht="30.05" customHeight="1">
      <c r="A159" s="40">
        <f>A158+1</f>
        <v>118</v>
      </c>
      <c r="B159" s="65"/>
      <c r="C159" s="61" t="s">
        <v>677</v>
      </c>
      <c r="D159" s="65" t="s">
        <v>25</v>
      </c>
      <c r="E159" s="64">
        <v>6</v>
      </c>
      <c r="F159" s="70"/>
      <c r="G159" s="69">
        <f>ROUND(F159*E159,2)</f>
        <v>0</v>
      </c>
      <c r="H159" s="1"/>
      <c r="K159" s="143"/>
    </row>
    <row r="160" spans="1:11" s="62" customFormat="1" ht="30.05" customHeight="1">
      <c r="A160" s="40">
        <f>A159+1</f>
        <v>119</v>
      </c>
      <c r="B160" s="65" t="s">
        <v>279</v>
      </c>
      <c r="C160" s="61" t="s">
        <v>354</v>
      </c>
      <c r="D160" s="65" t="s">
        <v>25</v>
      </c>
      <c r="E160" s="64">
        <v>1700</v>
      </c>
      <c r="F160" s="70"/>
      <c r="G160" s="69">
        <f>ROUND(F160*E160,2)</f>
        <v>0</v>
      </c>
      <c r="H160" s="1"/>
    </row>
    <row r="161" spans="1:9" s="62" customFormat="1" ht="30.05" customHeight="1">
      <c r="A161" s="103"/>
      <c r="B161" s="72" t="s">
        <v>196</v>
      </c>
      <c r="C161" s="73" t="s">
        <v>197</v>
      </c>
      <c r="D161" s="72" t="s">
        <v>10</v>
      </c>
      <c r="E161" s="74" t="s">
        <v>10</v>
      </c>
      <c r="F161" s="75"/>
      <c r="G161" s="75" t="s">
        <v>10</v>
      </c>
      <c r="H161" s="1"/>
    </row>
    <row r="162" spans="1:9" s="62" customFormat="1" ht="30.05" customHeight="1">
      <c r="A162" s="40">
        <f>A160+1</f>
        <v>120</v>
      </c>
      <c r="B162" s="65" t="s">
        <v>198</v>
      </c>
      <c r="C162" s="61" t="s">
        <v>199</v>
      </c>
      <c r="D162" s="65" t="s">
        <v>129</v>
      </c>
      <c r="E162" s="64">
        <v>5088</v>
      </c>
      <c r="F162" s="70"/>
      <c r="G162" s="69">
        <f>ROUND(F162*E162,2)</f>
        <v>0</v>
      </c>
      <c r="H162" s="1"/>
    </row>
    <row r="163" spans="1:9" s="62" customFormat="1" ht="30.05" customHeight="1">
      <c r="A163" s="130"/>
      <c r="B163" s="47" t="s">
        <v>200</v>
      </c>
      <c r="C163" s="48" t="s">
        <v>278</v>
      </c>
      <c r="D163" s="47" t="s">
        <v>10</v>
      </c>
      <c r="E163" s="172" t="s">
        <v>10</v>
      </c>
      <c r="F163" s="46"/>
      <c r="G163" s="46" t="s">
        <v>10</v>
      </c>
      <c r="H163" s="1"/>
    </row>
    <row r="164" spans="1:9" s="62" customFormat="1" ht="30.05" customHeight="1">
      <c r="A164" s="40">
        <f>A162+1</f>
        <v>121</v>
      </c>
      <c r="B164" s="65" t="s">
        <v>277</v>
      </c>
      <c r="C164" s="61" t="s">
        <v>565</v>
      </c>
      <c r="D164" s="65" t="s">
        <v>25</v>
      </c>
      <c r="E164" s="64">
        <v>56</v>
      </c>
      <c r="F164" s="82"/>
      <c r="G164" s="69">
        <f>ROUND(F164*E164,2)</f>
        <v>0</v>
      </c>
      <c r="H164" s="1"/>
    </row>
    <row r="165" spans="1:9" s="62" customFormat="1" ht="30.05" customHeight="1">
      <c r="A165" s="196" t="s">
        <v>566</v>
      </c>
      <c r="B165" s="196"/>
      <c r="C165" s="196"/>
      <c r="D165" s="196"/>
      <c r="E165" s="196"/>
      <c r="F165" s="196"/>
      <c r="G165" s="81">
        <f>ROUND(SUM(G6:G164),2)</f>
        <v>0</v>
      </c>
      <c r="H165" s="144"/>
      <c r="I165" s="145"/>
    </row>
  </sheetData>
  <mergeCells count="10">
    <mergeCell ref="A165:F165"/>
    <mergeCell ref="A2:G2"/>
    <mergeCell ref="A1:G1"/>
    <mergeCell ref="A4:A5"/>
    <mergeCell ref="B4:B5"/>
    <mergeCell ref="C4:C5"/>
    <mergeCell ref="D4:E4"/>
    <mergeCell ref="F4:F5"/>
    <mergeCell ref="G4:G5"/>
    <mergeCell ref="B3:G3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I76"/>
  <sheetViews>
    <sheetView view="pageBreakPreview" zoomScaleNormal="100" zoomScaleSheetLayoutView="100" workbookViewId="0">
      <pane ySplit="5" topLeftCell="A70" activePane="bottomLeft" state="frozenSplit"/>
      <selection activeCell="C26" sqref="C26"/>
      <selection pane="bottomLeft" activeCell="A76" sqref="A76:F76"/>
    </sheetView>
  </sheetViews>
  <sheetFormatPr defaultColWidth="9.109375" defaultRowHeight="13.15"/>
  <cols>
    <col min="1" max="1" width="7" style="4" customWidth="1"/>
    <col min="2" max="2" width="15" style="4" customWidth="1"/>
    <col min="3" max="3" width="41.6640625" style="5" customWidth="1"/>
    <col min="4" max="4" width="9.88671875" style="4" customWidth="1"/>
    <col min="5" max="5" width="10.44140625" style="6" customWidth="1"/>
    <col min="6" max="6" width="15.88671875" style="6" bestFit="1" customWidth="1"/>
    <col min="7" max="7" width="14.109375" style="6" customWidth="1"/>
    <col min="8" max="16384" width="9.109375" style="1"/>
  </cols>
  <sheetData>
    <row r="1" spans="1:7" ht="35.25" customHeight="1">
      <c r="A1" s="189" t="s">
        <v>679</v>
      </c>
      <c r="B1" s="189"/>
      <c r="C1" s="189"/>
      <c r="D1" s="189"/>
      <c r="E1" s="189"/>
      <c r="F1" s="189"/>
      <c r="G1" s="189"/>
    </row>
    <row r="2" spans="1:7" ht="100.05" customHeight="1">
      <c r="A2" s="193" t="s">
        <v>567</v>
      </c>
      <c r="B2" s="194"/>
      <c r="C2" s="194"/>
      <c r="D2" s="194"/>
      <c r="E2" s="194"/>
      <c r="F2" s="194"/>
      <c r="G2" s="194"/>
    </row>
    <row r="3" spans="1:7" ht="30.05" customHeight="1">
      <c r="A3" s="116" t="s">
        <v>574</v>
      </c>
      <c r="B3" s="190" t="s">
        <v>206</v>
      </c>
      <c r="C3" s="190"/>
      <c r="D3" s="190"/>
      <c r="E3" s="190"/>
      <c r="F3" s="190"/>
      <c r="G3" s="190"/>
    </row>
    <row r="4" spans="1:7" ht="15.85" customHeight="1">
      <c r="A4" s="198" t="s">
        <v>0</v>
      </c>
      <c r="B4" s="198" t="s">
        <v>1</v>
      </c>
      <c r="C4" s="199" t="s">
        <v>2</v>
      </c>
      <c r="D4" s="198" t="s">
        <v>3</v>
      </c>
      <c r="E4" s="198"/>
      <c r="F4" s="200" t="s">
        <v>4</v>
      </c>
      <c r="G4" s="200" t="s">
        <v>5</v>
      </c>
    </row>
    <row r="5" spans="1:7" ht="15.85" customHeight="1">
      <c r="A5" s="198"/>
      <c r="B5" s="198"/>
      <c r="C5" s="199"/>
      <c r="D5" s="128" t="s">
        <v>6</v>
      </c>
      <c r="E5" s="129" t="s">
        <v>7</v>
      </c>
      <c r="F5" s="200"/>
      <c r="G5" s="200"/>
    </row>
    <row r="6" spans="1:7" ht="30.05" customHeight="1">
      <c r="A6" s="7"/>
      <c r="B6" s="7" t="s">
        <v>8</v>
      </c>
      <c r="C6" s="8" t="s">
        <v>9</v>
      </c>
      <c r="D6" s="7" t="s">
        <v>10</v>
      </c>
      <c r="E6" s="9" t="s">
        <v>10</v>
      </c>
      <c r="F6" s="9" t="s">
        <v>10</v>
      </c>
      <c r="G6" s="9" t="s">
        <v>10</v>
      </c>
    </row>
    <row r="7" spans="1:7" ht="30.05" customHeight="1">
      <c r="A7" s="152"/>
      <c r="B7" s="152" t="s">
        <v>11</v>
      </c>
      <c r="C7" s="156" t="s">
        <v>12</v>
      </c>
      <c r="D7" s="152" t="s">
        <v>10</v>
      </c>
      <c r="E7" s="157" t="s">
        <v>10</v>
      </c>
      <c r="F7" s="157" t="s">
        <v>10</v>
      </c>
      <c r="G7" s="157" t="s">
        <v>10</v>
      </c>
    </row>
    <row r="8" spans="1:7" ht="30.05" customHeight="1">
      <c r="A8" s="40">
        <f t="shared" ref="A8:A67" si="0">A7+1</f>
        <v>1</v>
      </c>
      <c r="B8" s="17"/>
      <c r="C8" s="18" t="s">
        <v>201</v>
      </c>
      <c r="D8" s="12" t="s">
        <v>13</v>
      </c>
      <c r="E8" s="12">
        <v>1</v>
      </c>
      <c r="F8" s="83"/>
      <c r="G8" s="69">
        <f>ROUND(F8*E8,2)</f>
        <v>0</v>
      </c>
    </row>
    <row r="9" spans="1:7" ht="30.05" customHeight="1">
      <c r="A9" s="7"/>
      <c r="B9" s="7" t="s">
        <v>14</v>
      </c>
      <c r="C9" s="8" t="s">
        <v>15</v>
      </c>
      <c r="D9" s="7" t="s">
        <v>10</v>
      </c>
      <c r="E9" s="9" t="s">
        <v>10</v>
      </c>
      <c r="F9" s="9"/>
      <c r="G9" s="9" t="s">
        <v>10</v>
      </c>
    </row>
    <row r="10" spans="1:7" ht="30.05" customHeight="1">
      <c r="A10" s="152"/>
      <c r="B10" s="153" t="s">
        <v>16</v>
      </c>
      <c r="C10" s="154" t="s">
        <v>17</v>
      </c>
      <c r="D10" s="153" t="s">
        <v>10</v>
      </c>
      <c r="E10" s="155" t="s">
        <v>10</v>
      </c>
      <c r="F10" s="155"/>
      <c r="G10" s="155" t="s">
        <v>10</v>
      </c>
    </row>
    <row r="11" spans="1:7" ht="30.05" customHeight="1">
      <c r="A11" s="40">
        <f>A8+1</f>
        <v>2</v>
      </c>
      <c r="B11" s="65" t="s">
        <v>18</v>
      </c>
      <c r="C11" s="61" t="s">
        <v>19</v>
      </c>
      <c r="D11" s="65" t="s">
        <v>128</v>
      </c>
      <c r="E11" s="64">
        <v>1361.53</v>
      </c>
      <c r="F11" s="83"/>
      <c r="G11" s="69">
        <f>ROUND(F11*E11,2)</f>
        <v>0</v>
      </c>
    </row>
    <row r="12" spans="1:7" ht="30.05" customHeight="1">
      <c r="A12" s="40">
        <f t="shared" si="0"/>
        <v>3</v>
      </c>
      <c r="B12" s="65" t="s">
        <v>20</v>
      </c>
      <c r="C12" s="61" t="s">
        <v>21</v>
      </c>
      <c r="D12" s="65" t="s">
        <v>128</v>
      </c>
      <c r="E12" s="64">
        <v>27.79</v>
      </c>
      <c r="F12" s="83"/>
      <c r="G12" s="69">
        <f>ROUND(F12*E12,2)</f>
        <v>0</v>
      </c>
    </row>
    <row r="13" spans="1:7" ht="30.05" customHeight="1">
      <c r="A13" s="40">
        <f t="shared" si="0"/>
        <v>4</v>
      </c>
      <c r="B13" s="65" t="s">
        <v>22</v>
      </c>
      <c r="C13" s="61" t="s">
        <v>23</v>
      </c>
      <c r="D13" s="65" t="s">
        <v>128</v>
      </c>
      <c r="E13" s="64">
        <v>703.62</v>
      </c>
      <c r="F13" s="83"/>
      <c r="G13" s="69">
        <f>ROUND(F13*E13,2)</f>
        <v>0</v>
      </c>
    </row>
    <row r="14" spans="1:7" s="29" customFormat="1" ht="30.05" customHeight="1">
      <c r="A14" s="152"/>
      <c r="B14" s="153" t="s">
        <v>32</v>
      </c>
      <c r="C14" s="154" t="s">
        <v>33</v>
      </c>
      <c r="D14" s="153" t="s">
        <v>10</v>
      </c>
      <c r="E14" s="155" t="s">
        <v>10</v>
      </c>
      <c r="F14" s="155"/>
      <c r="G14" s="155" t="s">
        <v>10</v>
      </c>
    </row>
    <row r="15" spans="1:7" s="29" customFormat="1" ht="30.05" customHeight="1">
      <c r="A15" s="40">
        <f>A13+1</f>
        <v>5</v>
      </c>
      <c r="B15" s="65" t="s">
        <v>34</v>
      </c>
      <c r="C15" s="61" t="s">
        <v>204</v>
      </c>
      <c r="D15" s="65" t="s">
        <v>129</v>
      </c>
      <c r="E15" s="64">
        <v>528</v>
      </c>
      <c r="F15" s="83"/>
      <c r="G15" s="69">
        <f>ROUND(F15*E15,2)</f>
        <v>0</v>
      </c>
    </row>
    <row r="16" spans="1:7" ht="30.05" customHeight="1">
      <c r="A16" s="152"/>
      <c r="B16" s="152" t="s">
        <v>35</v>
      </c>
      <c r="C16" s="156" t="s">
        <v>36</v>
      </c>
      <c r="D16" s="152" t="s">
        <v>10</v>
      </c>
      <c r="E16" s="157" t="s">
        <v>10</v>
      </c>
      <c r="F16" s="157"/>
      <c r="G16" s="157" t="s">
        <v>10</v>
      </c>
    </row>
    <row r="17" spans="1:7" ht="30.05" customHeight="1">
      <c r="A17" s="152"/>
      <c r="B17" s="153" t="s">
        <v>37</v>
      </c>
      <c r="C17" s="154" t="s">
        <v>38</v>
      </c>
      <c r="D17" s="153" t="s">
        <v>10</v>
      </c>
      <c r="E17" s="155" t="s">
        <v>10</v>
      </c>
      <c r="F17" s="155"/>
      <c r="G17" s="155" t="s">
        <v>10</v>
      </c>
    </row>
    <row r="18" spans="1:7" ht="30.05" customHeight="1">
      <c r="A18" s="40">
        <f>A15+1</f>
        <v>6</v>
      </c>
      <c r="B18" s="65" t="s">
        <v>39</v>
      </c>
      <c r="C18" s="61" t="s">
        <v>40</v>
      </c>
      <c r="D18" s="65" t="s">
        <v>41</v>
      </c>
      <c r="E18" s="31">
        <v>49723.6</v>
      </c>
      <c r="F18" s="83"/>
      <c r="G18" s="69">
        <f>ROUND(F18*E18,2)</f>
        <v>0</v>
      </c>
    </row>
    <row r="19" spans="1:7" ht="30.05" customHeight="1">
      <c r="A19" s="40">
        <f t="shared" si="0"/>
        <v>7</v>
      </c>
      <c r="B19" s="65" t="s">
        <v>42</v>
      </c>
      <c r="C19" s="61" t="s">
        <v>43</v>
      </c>
      <c r="D19" s="65" t="s">
        <v>44</v>
      </c>
      <c r="E19" s="31">
        <v>35</v>
      </c>
      <c r="F19" s="84"/>
      <c r="G19" s="69">
        <f>ROUND(F19*E19,2)</f>
        <v>0</v>
      </c>
    </row>
    <row r="20" spans="1:7" ht="30.05" customHeight="1">
      <c r="A20" s="152"/>
      <c r="B20" s="152" t="s">
        <v>45</v>
      </c>
      <c r="C20" s="156" t="s">
        <v>46</v>
      </c>
      <c r="D20" s="152" t="s">
        <v>10</v>
      </c>
      <c r="E20" s="157" t="s">
        <v>10</v>
      </c>
      <c r="F20" s="157"/>
      <c r="G20" s="157" t="s">
        <v>10</v>
      </c>
    </row>
    <row r="21" spans="1:7" ht="30.05" customHeight="1">
      <c r="A21" s="152"/>
      <c r="B21" s="153" t="s">
        <v>47</v>
      </c>
      <c r="C21" s="154" t="s">
        <v>48</v>
      </c>
      <c r="D21" s="153" t="s">
        <v>10</v>
      </c>
      <c r="E21" s="155" t="s">
        <v>10</v>
      </c>
      <c r="F21" s="155"/>
      <c r="G21" s="155" t="s">
        <v>10</v>
      </c>
    </row>
    <row r="22" spans="1:7" ht="30.05" customHeight="1">
      <c r="A22" s="40">
        <f>A19+1</f>
        <v>8</v>
      </c>
      <c r="B22" s="33"/>
      <c r="C22" s="63" t="s">
        <v>133</v>
      </c>
      <c r="D22" s="65" t="s">
        <v>128</v>
      </c>
      <c r="E22" s="31">
        <v>72</v>
      </c>
      <c r="F22" s="83"/>
      <c r="G22" s="69">
        <f t="shared" ref="G22:G27" si="1">ROUND(F22*E22,2)</f>
        <v>0</v>
      </c>
    </row>
    <row r="23" spans="1:7" ht="30.05" customHeight="1">
      <c r="A23" s="40">
        <f t="shared" si="0"/>
        <v>9</v>
      </c>
      <c r="B23" s="33"/>
      <c r="C23" s="63" t="s">
        <v>123</v>
      </c>
      <c r="D23" s="65" t="s">
        <v>128</v>
      </c>
      <c r="E23" s="31">
        <v>36</v>
      </c>
      <c r="F23" s="83"/>
      <c r="G23" s="69">
        <f t="shared" si="1"/>
        <v>0</v>
      </c>
    </row>
    <row r="24" spans="1:7" ht="30.05" customHeight="1">
      <c r="A24" s="40">
        <f t="shared" si="0"/>
        <v>10</v>
      </c>
      <c r="B24" s="65"/>
      <c r="C24" s="63" t="s">
        <v>203</v>
      </c>
      <c r="D24" s="65" t="s">
        <v>128</v>
      </c>
      <c r="E24" s="31">
        <v>150</v>
      </c>
      <c r="F24" s="83"/>
      <c r="G24" s="69">
        <f t="shared" si="1"/>
        <v>0</v>
      </c>
    </row>
    <row r="25" spans="1:7" ht="30.05" customHeight="1">
      <c r="A25" s="40">
        <f t="shared" si="0"/>
        <v>11</v>
      </c>
      <c r="B25" s="65"/>
      <c r="C25" s="63" t="s">
        <v>131</v>
      </c>
      <c r="D25" s="65" t="s">
        <v>128</v>
      </c>
      <c r="E25" s="31">
        <v>89.2</v>
      </c>
      <c r="F25" s="83"/>
      <c r="G25" s="69">
        <f t="shared" si="1"/>
        <v>0</v>
      </c>
    </row>
    <row r="26" spans="1:7" ht="30.05" customHeight="1">
      <c r="A26" s="40">
        <f t="shared" si="0"/>
        <v>12</v>
      </c>
      <c r="B26" s="33"/>
      <c r="C26" s="63" t="s">
        <v>130</v>
      </c>
      <c r="D26" s="65" t="s">
        <v>128</v>
      </c>
      <c r="E26" s="31">
        <v>22</v>
      </c>
      <c r="F26" s="83"/>
      <c r="G26" s="69">
        <f t="shared" si="1"/>
        <v>0</v>
      </c>
    </row>
    <row r="27" spans="1:7" ht="30.05" customHeight="1">
      <c r="A27" s="40">
        <f t="shared" si="0"/>
        <v>13</v>
      </c>
      <c r="B27" s="65"/>
      <c r="C27" s="63" t="s">
        <v>251</v>
      </c>
      <c r="D27" s="65" t="s">
        <v>128</v>
      </c>
      <c r="E27" s="31">
        <v>6</v>
      </c>
      <c r="F27" s="83"/>
      <c r="G27" s="69">
        <f t="shared" si="1"/>
        <v>0</v>
      </c>
    </row>
    <row r="28" spans="1:7" ht="30.05" customHeight="1">
      <c r="A28" s="152"/>
      <c r="B28" s="153" t="s">
        <v>49</v>
      </c>
      <c r="C28" s="154" t="s">
        <v>50</v>
      </c>
      <c r="D28" s="153" t="s">
        <v>10</v>
      </c>
      <c r="E28" s="153" t="s">
        <v>10</v>
      </c>
      <c r="F28" s="158"/>
      <c r="G28" s="155" t="s">
        <v>10</v>
      </c>
    </row>
    <row r="29" spans="1:7" ht="30.05" customHeight="1">
      <c r="A29" s="40">
        <f>A27+1</f>
        <v>14</v>
      </c>
      <c r="B29" s="65"/>
      <c r="C29" s="63" t="s">
        <v>124</v>
      </c>
      <c r="D29" s="65" t="s">
        <v>128</v>
      </c>
      <c r="E29" s="32">
        <v>56.03</v>
      </c>
      <c r="F29" s="83"/>
      <c r="G29" s="69">
        <f>ROUND(F29*E29,2)</f>
        <v>0</v>
      </c>
    </row>
    <row r="30" spans="1:7" ht="30.05" customHeight="1">
      <c r="A30" s="40">
        <f t="shared" si="0"/>
        <v>15</v>
      </c>
      <c r="B30" s="65"/>
      <c r="C30" s="63" t="s">
        <v>125</v>
      </c>
      <c r="D30" s="65" t="s">
        <v>128</v>
      </c>
      <c r="E30" s="32">
        <v>3.44</v>
      </c>
      <c r="F30" s="83"/>
      <c r="G30" s="69">
        <f>ROUND(F30*E30,2)</f>
        <v>0</v>
      </c>
    </row>
    <row r="31" spans="1:7" ht="30.05" customHeight="1">
      <c r="A31" s="152"/>
      <c r="B31" s="153" t="s">
        <v>51</v>
      </c>
      <c r="C31" s="154" t="s">
        <v>52</v>
      </c>
      <c r="D31" s="153" t="s">
        <v>10</v>
      </c>
      <c r="E31" s="155" t="s">
        <v>10</v>
      </c>
      <c r="F31" s="158"/>
      <c r="G31" s="155" t="s">
        <v>10</v>
      </c>
    </row>
    <row r="32" spans="1:7" ht="30.05" customHeight="1">
      <c r="A32" s="40">
        <f>A30+1</f>
        <v>16</v>
      </c>
      <c r="B32" s="65" t="s">
        <v>53</v>
      </c>
      <c r="C32" s="61" t="s">
        <v>54</v>
      </c>
      <c r="D32" s="65" t="s">
        <v>44</v>
      </c>
      <c r="E32" s="20">
        <v>42</v>
      </c>
      <c r="F32" s="83"/>
      <c r="G32" s="69">
        <f>ROUND(F32*E32,2)</f>
        <v>0</v>
      </c>
    </row>
    <row r="33" spans="1:7" ht="30.05" customHeight="1">
      <c r="A33" s="152"/>
      <c r="B33" s="152" t="s">
        <v>55</v>
      </c>
      <c r="C33" s="156" t="s">
        <v>56</v>
      </c>
      <c r="D33" s="152" t="s">
        <v>10</v>
      </c>
      <c r="E33" s="157" t="s">
        <v>10</v>
      </c>
      <c r="F33" s="157"/>
      <c r="G33" s="157" t="s">
        <v>10</v>
      </c>
    </row>
    <row r="34" spans="1:7" ht="30.05" customHeight="1">
      <c r="A34" s="152"/>
      <c r="B34" s="153" t="s">
        <v>57</v>
      </c>
      <c r="C34" s="154" t="s">
        <v>58</v>
      </c>
      <c r="D34" s="153" t="s">
        <v>10</v>
      </c>
      <c r="E34" s="155" t="s">
        <v>10</v>
      </c>
      <c r="F34" s="155"/>
      <c r="G34" s="155" t="s">
        <v>10</v>
      </c>
    </row>
    <row r="35" spans="1:7" ht="30.05" customHeight="1">
      <c r="A35" s="40">
        <f>A32+1</f>
        <v>17</v>
      </c>
      <c r="B35" s="65" t="s">
        <v>59</v>
      </c>
      <c r="C35" s="61" t="s">
        <v>60</v>
      </c>
      <c r="D35" s="65" t="s">
        <v>129</v>
      </c>
      <c r="E35" s="20">
        <v>470.71</v>
      </c>
      <c r="F35" s="83"/>
      <c r="G35" s="69">
        <f>ROUND(F35*E35,2)</f>
        <v>0</v>
      </c>
    </row>
    <row r="36" spans="1:7" ht="30.05" customHeight="1">
      <c r="A36" s="152"/>
      <c r="B36" s="153" t="s">
        <v>61</v>
      </c>
      <c r="C36" s="154" t="s">
        <v>62</v>
      </c>
      <c r="D36" s="153" t="s">
        <v>10</v>
      </c>
      <c r="E36" s="155" t="s">
        <v>10</v>
      </c>
      <c r="F36" s="158"/>
      <c r="G36" s="155" t="s">
        <v>10</v>
      </c>
    </row>
    <row r="37" spans="1:7" ht="30.05" customHeight="1">
      <c r="A37" s="40">
        <f>A35+1</f>
        <v>18</v>
      </c>
      <c r="B37" s="65" t="s">
        <v>63</v>
      </c>
      <c r="C37" s="61" t="s">
        <v>64</v>
      </c>
      <c r="D37" s="65" t="s">
        <v>129</v>
      </c>
      <c r="E37" s="64">
        <v>158.82</v>
      </c>
      <c r="F37" s="83"/>
      <c r="G37" s="69">
        <f>ROUND(F37*E37,2)</f>
        <v>0</v>
      </c>
    </row>
    <row r="38" spans="1:7" ht="30.05" customHeight="1">
      <c r="A38" s="152"/>
      <c r="B38" s="153" t="s">
        <v>65</v>
      </c>
      <c r="C38" s="154" t="s">
        <v>66</v>
      </c>
      <c r="D38" s="153" t="s">
        <v>10</v>
      </c>
      <c r="E38" s="155" t="s">
        <v>10</v>
      </c>
      <c r="F38" s="158"/>
      <c r="G38" s="155" t="s">
        <v>10</v>
      </c>
    </row>
    <row r="39" spans="1:7" ht="30.05" customHeight="1">
      <c r="A39" s="40">
        <f>A37+1</f>
        <v>19</v>
      </c>
      <c r="B39" s="65" t="s">
        <v>67</v>
      </c>
      <c r="C39" s="61" t="s">
        <v>68</v>
      </c>
      <c r="D39" s="65" t="s">
        <v>129</v>
      </c>
      <c r="E39" s="20">
        <v>57.53</v>
      </c>
      <c r="F39" s="83"/>
      <c r="G39" s="69">
        <f t="shared" ref="G39:G44" si="2">ROUND(F39*E39,2)</f>
        <v>0</v>
      </c>
    </row>
    <row r="40" spans="1:7" ht="39.450000000000003">
      <c r="A40" s="40">
        <f t="shared" si="0"/>
        <v>20</v>
      </c>
      <c r="B40" s="65" t="s">
        <v>324</v>
      </c>
      <c r="C40" s="61" t="s">
        <v>323</v>
      </c>
      <c r="D40" s="65" t="s">
        <v>129</v>
      </c>
      <c r="E40" s="20">
        <v>57.53</v>
      </c>
      <c r="F40" s="83"/>
      <c r="G40" s="69">
        <f t="shared" si="2"/>
        <v>0</v>
      </c>
    </row>
    <row r="41" spans="1:7" ht="30.05" customHeight="1">
      <c r="A41" s="40">
        <f t="shared" si="0"/>
        <v>21</v>
      </c>
      <c r="B41" s="58" t="s">
        <v>69</v>
      </c>
      <c r="C41" s="19" t="s">
        <v>70</v>
      </c>
      <c r="D41" s="65" t="s">
        <v>129</v>
      </c>
      <c r="E41" s="20">
        <v>4.54</v>
      </c>
      <c r="F41" s="83"/>
      <c r="G41" s="69">
        <f t="shared" si="2"/>
        <v>0</v>
      </c>
    </row>
    <row r="42" spans="1:7" ht="30.05" customHeight="1">
      <c r="A42" s="40">
        <f t="shared" si="0"/>
        <v>22</v>
      </c>
      <c r="B42" s="58" t="s">
        <v>71</v>
      </c>
      <c r="C42" s="19" t="s">
        <v>72</v>
      </c>
      <c r="D42" s="65" t="s">
        <v>129</v>
      </c>
      <c r="E42" s="20">
        <v>149.76</v>
      </c>
      <c r="F42" s="83"/>
      <c r="G42" s="69">
        <f t="shared" si="2"/>
        <v>0</v>
      </c>
    </row>
    <row r="43" spans="1:7" ht="30.05" customHeight="1">
      <c r="A43" s="40">
        <f t="shared" si="0"/>
        <v>23</v>
      </c>
      <c r="B43" s="58" t="s">
        <v>73</v>
      </c>
      <c r="C43" s="19" t="s">
        <v>74</v>
      </c>
      <c r="D43" s="65" t="s">
        <v>129</v>
      </c>
      <c r="E43" s="64">
        <v>49.63</v>
      </c>
      <c r="F43" s="83"/>
      <c r="G43" s="69">
        <f t="shared" si="2"/>
        <v>0</v>
      </c>
    </row>
    <row r="44" spans="1:7" ht="30.05" customHeight="1">
      <c r="A44" s="40">
        <f t="shared" si="0"/>
        <v>24</v>
      </c>
      <c r="B44" s="58" t="s">
        <v>75</v>
      </c>
      <c r="C44" s="19" t="s">
        <v>76</v>
      </c>
      <c r="D44" s="65" t="s">
        <v>129</v>
      </c>
      <c r="E44" s="31">
        <v>74.239999999999995</v>
      </c>
      <c r="F44" s="83"/>
      <c r="G44" s="69">
        <f t="shared" si="2"/>
        <v>0</v>
      </c>
    </row>
    <row r="45" spans="1:7" s="29" customFormat="1" ht="30.05" customHeight="1">
      <c r="A45" s="152"/>
      <c r="B45" s="152" t="s">
        <v>77</v>
      </c>
      <c r="C45" s="156" t="s">
        <v>78</v>
      </c>
      <c r="D45" s="152" t="s">
        <v>10</v>
      </c>
      <c r="E45" s="157" t="s">
        <v>10</v>
      </c>
      <c r="F45" s="157"/>
      <c r="G45" s="157" t="s">
        <v>10</v>
      </c>
    </row>
    <row r="46" spans="1:7" s="29" customFormat="1" ht="30.05" customHeight="1">
      <c r="A46" s="152"/>
      <c r="B46" s="153" t="s">
        <v>79</v>
      </c>
      <c r="C46" s="154" t="s">
        <v>80</v>
      </c>
      <c r="D46" s="153" t="s">
        <v>10</v>
      </c>
      <c r="E46" s="155" t="s">
        <v>10</v>
      </c>
      <c r="F46" s="155"/>
      <c r="G46" s="155" t="s">
        <v>10</v>
      </c>
    </row>
    <row r="47" spans="1:7" ht="30.05" customHeight="1">
      <c r="A47" s="40">
        <f>A44+1</f>
        <v>25</v>
      </c>
      <c r="B47" s="65" t="s">
        <v>81</v>
      </c>
      <c r="C47" s="61" t="s">
        <v>82</v>
      </c>
      <c r="D47" s="65" t="s">
        <v>44</v>
      </c>
      <c r="E47" s="64">
        <v>4</v>
      </c>
      <c r="F47" s="83"/>
      <c r="G47" s="69">
        <f>ROUND(F47*E47,2)</f>
        <v>0</v>
      </c>
    </row>
    <row r="48" spans="1:7" ht="30.05" customHeight="1">
      <c r="A48" s="40">
        <f t="shared" si="0"/>
        <v>26</v>
      </c>
      <c r="B48" s="65" t="s">
        <v>83</v>
      </c>
      <c r="C48" s="61" t="s">
        <v>84</v>
      </c>
      <c r="D48" s="65" t="s">
        <v>25</v>
      </c>
      <c r="E48" s="64">
        <v>23</v>
      </c>
      <c r="F48" s="83"/>
      <c r="G48" s="69">
        <f>ROUND(F48*E48,2)</f>
        <v>0</v>
      </c>
    </row>
    <row r="49" spans="1:7" ht="30.05" customHeight="1">
      <c r="A49" s="40">
        <f t="shared" si="0"/>
        <v>27</v>
      </c>
      <c r="B49" s="65" t="s">
        <v>85</v>
      </c>
      <c r="C49" s="61" t="s">
        <v>331</v>
      </c>
      <c r="D49" s="65" t="s">
        <v>129</v>
      </c>
      <c r="E49" s="64">
        <v>194.66</v>
      </c>
      <c r="F49" s="83"/>
      <c r="G49" s="69">
        <f>ROUND(F49*E49,2)</f>
        <v>0</v>
      </c>
    </row>
    <row r="50" spans="1:7" ht="30.05" customHeight="1">
      <c r="A50" s="7"/>
      <c r="B50" s="7" t="s">
        <v>87</v>
      </c>
      <c r="C50" s="8" t="s">
        <v>325</v>
      </c>
      <c r="D50" s="7" t="s">
        <v>10</v>
      </c>
      <c r="E50" s="9" t="s">
        <v>10</v>
      </c>
      <c r="F50" s="9"/>
      <c r="G50" s="9" t="s">
        <v>10</v>
      </c>
    </row>
    <row r="51" spans="1:7" ht="30.05" customHeight="1">
      <c r="A51" s="40">
        <f>A49+1</f>
        <v>28</v>
      </c>
      <c r="B51" s="65" t="s">
        <v>215</v>
      </c>
      <c r="C51" s="61" t="s">
        <v>352</v>
      </c>
      <c r="D51" s="65" t="s">
        <v>25</v>
      </c>
      <c r="E51" s="64">
        <v>18.559999999999999</v>
      </c>
      <c r="F51" s="83"/>
      <c r="G51" s="69">
        <f>ROUND(F51*E51,2)</f>
        <v>0</v>
      </c>
    </row>
    <row r="52" spans="1:7" ht="30.05" customHeight="1">
      <c r="A52" s="152"/>
      <c r="B52" s="152" t="s">
        <v>88</v>
      </c>
      <c r="C52" s="156" t="s">
        <v>89</v>
      </c>
      <c r="D52" s="152" t="s">
        <v>10</v>
      </c>
      <c r="E52" s="157" t="s">
        <v>10</v>
      </c>
      <c r="F52" s="157"/>
      <c r="G52" s="157" t="s">
        <v>10</v>
      </c>
    </row>
    <row r="53" spans="1:7" ht="30.05" customHeight="1">
      <c r="A53" s="152"/>
      <c r="B53" s="153" t="s">
        <v>90</v>
      </c>
      <c r="C53" s="154" t="s">
        <v>91</v>
      </c>
      <c r="D53" s="153" t="s">
        <v>10</v>
      </c>
      <c r="E53" s="155" t="s">
        <v>10</v>
      </c>
      <c r="F53" s="155"/>
      <c r="G53" s="155" t="s">
        <v>10</v>
      </c>
    </row>
    <row r="54" spans="1:7" ht="30.05" customHeight="1">
      <c r="A54" s="146"/>
      <c r="B54" s="147" t="s">
        <v>92</v>
      </c>
      <c r="C54" s="148" t="s">
        <v>93</v>
      </c>
      <c r="D54" s="147" t="s">
        <v>10</v>
      </c>
      <c r="E54" s="149" t="s">
        <v>10</v>
      </c>
      <c r="F54" s="149"/>
      <c r="G54" s="149" t="s">
        <v>10</v>
      </c>
    </row>
    <row r="55" spans="1:7" ht="30.05" customHeight="1">
      <c r="A55" s="40">
        <f>A51+1</f>
        <v>29</v>
      </c>
      <c r="B55" s="65"/>
      <c r="C55" s="63" t="s">
        <v>134</v>
      </c>
      <c r="D55" s="65" t="s">
        <v>25</v>
      </c>
      <c r="E55" s="20">
        <v>66</v>
      </c>
      <c r="F55" s="83"/>
      <c r="G55" s="69">
        <f>ROUND(F55*E55,2)</f>
        <v>0</v>
      </c>
    </row>
    <row r="56" spans="1:7" ht="30.05" customHeight="1">
      <c r="A56" s="146"/>
      <c r="B56" s="147" t="s">
        <v>94</v>
      </c>
      <c r="C56" s="148" t="s">
        <v>95</v>
      </c>
      <c r="D56" s="147" t="s">
        <v>10</v>
      </c>
      <c r="E56" s="149" t="s">
        <v>10</v>
      </c>
      <c r="F56" s="149"/>
      <c r="G56" s="149" t="s">
        <v>10</v>
      </c>
    </row>
    <row r="57" spans="1:7" ht="30.05" customHeight="1">
      <c r="A57" s="40">
        <f>A55+1</f>
        <v>30</v>
      </c>
      <c r="B57" s="65"/>
      <c r="C57" s="63" t="s">
        <v>97</v>
      </c>
      <c r="D57" s="65" t="s">
        <v>25</v>
      </c>
      <c r="E57" s="20">
        <v>42</v>
      </c>
      <c r="F57" s="83"/>
      <c r="G57" s="69">
        <f>ROUND(F57*E57,2)</f>
        <v>0</v>
      </c>
    </row>
    <row r="58" spans="1:7" ht="30.05" customHeight="1">
      <c r="A58" s="146"/>
      <c r="B58" s="147" t="s">
        <v>135</v>
      </c>
      <c r="C58" s="159" t="s">
        <v>136</v>
      </c>
      <c r="D58" s="147" t="s">
        <v>10</v>
      </c>
      <c r="E58" s="149" t="s">
        <v>10</v>
      </c>
      <c r="F58" s="149"/>
      <c r="G58" s="149" t="s">
        <v>10</v>
      </c>
    </row>
    <row r="59" spans="1:7" ht="30.05" customHeight="1">
      <c r="A59" s="40">
        <f>A57+1</f>
        <v>31</v>
      </c>
      <c r="B59" s="65"/>
      <c r="C59" s="63" t="s">
        <v>98</v>
      </c>
      <c r="D59" s="65" t="s">
        <v>25</v>
      </c>
      <c r="E59" s="20">
        <v>6.78</v>
      </c>
      <c r="F59" s="83"/>
      <c r="G59" s="69">
        <f>ROUND(F59*E59,2)</f>
        <v>0</v>
      </c>
    </row>
    <row r="60" spans="1:7" ht="30.05" customHeight="1">
      <c r="A60" s="40">
        <f t="shared" si="0"/>
        <v>32</v>
      </c>
      <c r="B60" s="65"/>
      <c r="C60" s="63" t="s">
        <v>132</v>
      </c>
      <c r="D60" s="65" t="s">
        <v>25</v>
      </c>
      <c r="E60" s="64">
        <v>6.78</v>
      </c>
      <c r="F60" s="83"/>
      <c r="G60" s="69">
        <f>ROUND(F60*E60,2)</f>
        <v>0</v>
      </c>
    </row>
    <row r="61" spans="1:7" ht="30.05" customHeight="1">
      <c r="A61" s="7"/>
      <c r="B61" s="7" t="s">
        <v>99</v>
      </c>
      <c r="C61" s="8" t="s">
        <v>100</v>
      </c>
      <c r="D61" s="7" t="s">
        <v>10</v>
      </c>
      <c r="E61" s="9" t="s">
        <v>10</v>
      </c>
      <c r="F61" s="9"/>
      <c r="G61" s="9" t="s">
        <v>10</v>
      </c>
    </row>
    <row r="62" spans="1:7" ht="30.05" customHeight="1">
      <c r="A62" s="152"/>
      <c r="B62" s="153" t="s">
        <v>101</v>
      </c>
      <c r="C62" s="154" t="s">
        <v>102</v>
      </c>
      <c r="D62" s="153" t="s">
        <v>10</v>
      </c>
      <c r="E62" s="155" t="s">
        <v>10</v>
      </c>
      <c r="F62" s="155"/>
      <c r="G62" s="155" t="s">
        <v>10</v>
      </c>
    </row>
    <row r="63" spans="1:7" ht="30.05" customHeight="1">
      <c r="A63" s="40">
        <f>A60+1</f>
        <v>33</v>
      </c>
      <c r="B63" s="65" t="s">
        <v>103</v>
      </c>
      <c r="C63" s="61" t="s">
        <v>104</v>
      </c>
      <c r="D63" s="65" t="s">
        <v>25</v>
      </c>
      <c r="E63" s="20">
        <v>147</v>
      </c>
      <c r="F63" s="83"/>
      <c r="G63" s="69">
        <f>ROUND(F63*E63,2)</f>
        <v>0</v>
      </c>
    </row>
    <row r="64" spans="1:7" ht="30.05" customHeight="1">
      <c r="A64" s="40">
        <f t="shared" si="0"/>
        <v>34</v>
      </c>
      <c r="B64" s="65" t="s">
        <v>105</v>
      </c>
      <c r="C64" s="61" t="s">
        <v>106</v>
      </c>
      <c r="D64" s="65" t="s">
        <v>129</v>
      </c>
      <c r="E64" s="20">
        <v>109.25</v>
      </c>
      <c r="F64" s="83"/>
      <c r="G64" s="69">
        <f>ROUND(F64*E64,2)</f>
        <v>0</v>
      </c>
    </row>
    <row r="65" spans="1:9" ht="30.05" customHeight="1">
      <c r="A65" s="40">
        <f t="shared" si="0"/>
        <v>35</v>
      </c>
      <c r="B65" s="65" t="s">
        <v>109</v>
      </c>
      <c r="C65" s="61" t="s">
        <v>110</v>
      </c>
      <c r="D65" s="65" t="s">
        <v>129</v>
      </c>
      <c r="E65" s="32">
        <v>247.45</v>
      </c>
      <c r="F65" s="83"/>
      <c r="G65" s="69">
        <f>ROUND(F65*E65,2)</f>
        <v>0</v>
      </c>
    </row>
    <row r="66" spans="1:9" ht="30.05" customHeight="1">
      <c r="A66" s="40">
        <f t="shared" si="0"/>
        <v>36</v>
      </c>
      <c r="B66" s="65" t="s">
        <v>111</v>
      </c>
      <c r="C66" s="61" t="s">
        <v>112</v>
      </c>
      <c r="D66" s="65" t="s">
        <v>44</v>
      </c>
      <c r="E66" s="20">
        <v>12</v>
      </c>
      <c r="F66" s="83"/>
      <c r="G66" s="69">
        <f>ROUND(F66*E66,2)</f>
        <v>0</v>
      </c>
    </row>
    <row r="67" spans="1:9" ht="30.05" customHeight="1">
      <c r="A67" s="40">
        <f t="shared" si="0"/>
        <v>37</v>
      </c>
      <c r="B67" s="65" t="s">
        <v>113</v>
      </c>
      <c r="C67" s="61" t="s">
        <v>114</v>
      </c>
      <c r="D67" s="65" t="s">
        <v>44</v>
      </c>
      <c r="E67" s="20">
        <v>1</v>
      </c>
      <c r="F67" s="83"/>
      <c r="G67" s="69">
        <f>ROUND(F67*E67,2)</f>
        <v>0</v>
      </c>
    </row>
    <row r="68" spans="1:9" ht="30.05" customHeight="1">
      <c r="A68" s="146"/>
      <c r="B68" s="147" t="s">
        <v>629</v>
      </c>
      <c r="C68" s="148" t="s">
        <v>630</v>
      </c>
      <c r="D68" s="147" t="s">
        <v>10</v>
      </c>
      <c r="E68" s="149" t="s">
        <v>10</v>
      </c>
      <c r="F68" s="150"/>
      <c r="G68" s="150" t="s">
        <v>10</v>
      </c>
    </row>
    <row r="69" spans="1:9" ht="39.450000000000003">
      <c r="A69" s="40">
        <f>A67+1</f>
        <v>38</v>
      </c>
      <c r="B69" s="65"/>
      <c r="C69" s="124" t="s">
        <v>631</v>
      </c>
      <c r="D69" s="139" t="s">
        <v>309</v>
      </c>
      <c r="E69" s="174">
        <v>1</v>
      </c>
      <c r="F69" s="175"/>
      <c r="G69" s="175">
        <f>ROUND(F69*E69,2)</f>
        <v>0</v>
      </c>
      <c r="I69" s="151"/>
    </row>
    <row r="70" spans="1:9" ht="30.05" customHeight="1">
      <c r="A70" s="40">
        <f t="shared" ref="A70" si="3">A69+1</f>
        <v>39</v>
      </c>
      <c r="B70" s="65"/>
      <c r="C70" s="124" t="s">
        <v>588</v>
      </c>
      <c r="D70" s="139" t="s">
        <v>309</v>
      </c>
      <c r="E70" s="174">
        <v>1</v>
      </c>
      <c r="F70" s="175"/>
      <c r="G70" s="175">
        <f>ROUND(F70*E70,2)</f>
        <v>0</v>
      </c>
    </row>
    <row r="71" spans="1:9" ht="30.05" customHeight="1">
      <c r="A71" s="152"/>
      <c r="B71" s="152" t="s">
        <v>222</v>
      </c>
      <c r="C71" s="156" t="s">
        <v>221</v>
      </c>
      <c r="D71" s="152" t="s">
        <v>10</v>
      </c>
      <c r="E71" s="157" t="s">
        <v>10</v>
      </c>
      <c r="F71" s="157"/>
      <c r="G71" s="157" t="s">
        <v>10</v>
      </c>
    </row>
    <row r="72" spans="1:9" ht="30.05" customHeight="1">
      <c r="A72" s="152"/>
      <c r="B72" s="152" t="s">
        <v>223</v>
      </c>
      <c r="C72" s="156" t="s">
        <v>224</v>
      </c>
      <c r="D72" s="152" t="s">
        <v>10</v>
      </c>
      <c r="E72" s="157" t="s">
        <v>10</v>
      </c>
      <c r="F72" s="157"/>
      <c r="G72" s="157" t="s">
        <v>10</v>
      </c>
    </row>
    <row r="73" spans="1:9" ht="30.05" customHeight="1">
      <c r="A73" s="40">
        <f>A70+1</f>
        <v>40</v>
      </c>
      <c r="B73" s="41" t="s">
        <v>216</v>
      </c>
      <c r="C73" s="13" t="s">
        <v>218</v>
      </c>
      <c r="D73" s="65" t="s">
        <v>128</v>
      </c>
      <c r="E73" s="16">
        <v>74.95</v>
      </c>
      <c r="F73" s="83"/>
      <c r="G73" s="69">
        <f>ROUND(F73*E73,2)</f>
        <v>0</v>
      </c>
    </row>
    <row r="74" spans="1:9" ht="30.05" customHeight="1">
      <c r="A74" s="152"/>
      <c r="B74" s="152" t="s">
        <v>223</v>
      </c>
      <c r="C74" s="156" t="s">
        <v>219</v>
      </c>
      <c r="D74" s="152" t="s">
        <v>10</v>
      </c>
      <c r="E74" s="157" t="s">
        <v>10</v>
      </c>
      <c r="F74" s="157"/>
      <c r="G74" s="157" t="s">
        <v>10</v>
      </c>
    </row>
    <row r="75" spans="1:9" ht="30.05" customHeight="1">
      <c r="A75" s="40">
        <f>A73+1</f>
        <v>41</v>
      </c>
      <c r="B75" s="41" t="s">
        <v>217</v>
      </c>
      <c r="C75" s="13" t="s">
        <v>220</v>
      </c>
      <c r="D75" s="65" t="s">
        <v>25</v>
      </c>
      <c r="E75" s="42">
        <v>10.75</v>
      </c>
      <c r="F75" s="83"/>
      <c r="G75" s="69">
        <f>ROUND(F75*E75,2)</f>
        <v>0</v>
      </c>
    </row>
    <row r="76" spans="1:9" ht="30.05" customHeight="1">
      <c r="A76" s="198" t="s">
        <v>116</v>
      </c>
      <c r="B76" s="198"/>
      <c r="C76" s="198"/>
      <c r="D76" s="198"/>
      <c r="E76" s="198"/>
      <c r="F76" s="198"/>
      <c r="G76" s="85">
        <f>ROUND(SUM(G6:G75),2)</f>
        <v>0</v>
      </c>
    </row>
  </sheetData>
  <mergeCells count="10">
    <mergeCell ref="A1:G1"/>
    <mergeCell ref="A76:F76"/>
    <mergeCell ref="A2:G2"/>
    <mergeCell ref="A4:A5"/>
    <mergeCell ref="B4:B5"/>
    <mergeCell ref="C4:C5"/>
    <mergeCell ref="D4:E4"/>
    <mergeCell ref="F4:F5"/>
    <mergeCell ref="G4:G5"/>
    <mergeCell ref="B3:G3"/>
  </mergeCells>
  <pageMargins left="0.70866141732283472" right="0.70866141732283472" top="0.74803149606299213" bottom="0.74803149606299213" header="0.31496062992125984" footer="0.31496062992125984"/>
  <pageSetup paperSize="9" scale="76" fitToHeight="0" orientation="portrait" r:id="rId1"/>
  <headerFooter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I80"/>
  <sheetViews>
    <sheetView view="pageBreakPreview" zoomScaleNormal="100" zoomScaleSheetLayoutView="100" workbookViewId="0">
      <pane ySplit="5" topLeftCell="A75" activePane="bottomLeft" state="frozenSplit"/>
      <selection activeCell="C26" sqref="C26"/>
      <selection pane="bottomLeft" activeCell="E81" sqref="E81"/>
    </sheetView>
  </sheetViews>
  <sheetFormatPr defaultColWidth="9.109375" defaultRowHeight="13.15"/>
  <cols>
    <col min="1" max="1" width="7" style="4" customWidth="1"/>
    <col min="2" max="2" width="15" style="4" customWidth="1"/>
    <col min="3" max="3" width="41.6640625" style="5" customWidth="1"/>
    <col min="4" max="4" width="9.88671875" style="4" customWidth="1"/>
    <col min="5" max="5" width="10.44140625" style="6" customWidth="1"/>
    <col min="6" max="6" width="15.88671875" style="6" bestFit="1" customWidth="1"/>
    <col min="7" max="7" width="14.109375" style="6" customWidth="1"/>
    <col min="8" max="16384" width="9.109375" style="1"/>
  </cols>
  <sheetData>
    <row r="1" spans="1:7" ht="32.25" customHeight="1">
      <c r="A1" s="189" t="s">
        <v>679</v>
      </c>
      <c r="B1" s="189"/>
      <c r="C1" s="189"/>
      <c r="D1" s="189"/>
      <c r="E1" s="189"/>
      <c r="F1" s="189"/>
      <c r="G1" s="189"/>
    </row>
    <row r="2" spans="1:7" ht="100.05" customHeight="1">
      <c r="A2" s="193" t="s">
        <v>567</v>
      </c>
      <c r="B2" s="194"/>
      <c r="C2" s="194"/>
      <c r="D2" s="194"/>
      <c r="E2" s="194"/>
      <c r="F2" s="194"/>
      <c r="G2" s="194"/>
    </row>
    <row r="3" spans="1:7" ht="30.05" customHeight="1">
      <c r="A3" s="116" t="s">
        <v>575</v>
      </c>
      <c r="B3" s="190" t="s">
        <v>207</v>
      </c>
      <c r="C3" s="190"/>
      <c r="D3" s="190"/>
      <c r="E3" s="190"/>
      <c r="F3" s="190"/>
      <c r="G3" s="190"/>
    </row>
    <row r="4" spans="1:7" ht="15.85" customHeight="1">
      <c r="A4" s="198" t="s">
        <v>0</v>
      </c>
      <c r="B4" s="198" t="s">
        <v>1</v>
      </c>
      <c r="C4" s="199" t="s">
        <v>2</v>
      </c>
      <c r="D4" s="198" t="s">
        <v>3</v>
      </c>
      <c r="E4" s="198"/>
      <c r="F4" s="200" t="s">
        <v>4</v>
      </c>
      <c r="G4" s="200" t="s">
        <v>5</v>
      </c>
    </row>
    <row r="5" spans="1:7" ht="15.85" customHeight="1">
      <c r="A5" s="198"/>
      <c r="B5" s="198"/>
      <c r="C5" s="199"/>
      <c r="D5" s="128" t="s">
        <v>6</v>
      </c>
      <c r="E5" s="129" t="s">
        <v>7</v>
      </c>
      <c r="F5" s="200"/>
      <c r="G5" s="200"/>
    </row>
    <row r="6" spans="1:7" ht="30.05" customHeight="1">
      <c r="A6" s="152"/>
      <c r="B6" s="152" t="s">
        <v>8</v>
      </c>
      <c r="C6" s="156" t="s">
        <v>9</v>
      </c>
      <c r="D6" s="152" t="s">
        <v>10</v>
      </c>
      <c r="E6" s="157" t="s">
        <v>10</v>
      </c>
      <c r="F6" s="157" t="s">
        <v>10</v>
      </c>
      <c r="G6" s="157" t="s">
        <v>10</v>
      </c>
    </row>
    <row r="7" spans="1:7" ht="30.05" customHeight="1">
      <c r="A7" s="152"/>
      <c r="B7" s="152" t="s">
        <v>11</v>
      </c>
      <c r="C7" s="156" t="s">
        <v>12</v>
      </c>
      <c r="D7" s="152" t="s">
        <v>10</v>
      </c>
      <c r="E7" s="157" t="s">
        <v>10</v>
      </c>
      <c r="F7" s="157" t="s">
        <v>10</v>
      </c>
      <c r="G7" s="157" t="s">
        <v>10</v>
      </c>
    </row>
    <row r="8" spans="1:7" ht="30.05" customHeight="1">
      <c r="A8" s="40">
        <f t="shared" ref="A8:A78" si="0">A7+1</f>
        <v>1</v>
      </c>
      <c r="B8" s="17"/>
      <c r="C8" s="18" t="s">
        <v>326</v>
      </c>
      <c r="D8" s="12" t="s">
        <v>13</v>
      </c>
      <c r="E8" s="12">
        <v>1</v>
      </c>
      <c r="F8" s="83"/>
      <c r="G8" s="69">
        <f>ROUND(F8*E8,2)</f>
        <v>0</v>
      </c>
    </row>
    <row r="9" spans="1:7" ht="30.05" customHeight="1">
      <c r="A9" s="152"/>
      <c r="B9" s="152" t="s">
        <v>14</v>
      </c>
      <c r="C9" s="156" t="s">
        <v>15</v>
      </c>
      <c r="D9" s="152" t="s">
        <v>10</v>
      </c>
      <c r="E9" s="157" t="s">
        <v>10</v>
      </c>
      <c r="F9" s="158"/>
      <c r="G9" s="158" t="s">
        <v>10</v>
      </c>
    </row>
    <row r="10" spans="1:7" ht="30.05" customHeight="1">
      <c r="A10" s="152"/>
      <c r="B10" s="153" t="s">
        <v>16</v>
      </c>
      <c r="C10" s="154" t="s">
        <v>17</v>
      </c>
      <c r="D10" s="153" t="s">
        <v>10</v>
      </c>
      <c r="E10" s="155" t="s">
        <v>10</v>
      </c>
      <c r="F10" s="158"/>
      <c r="G10" s="158" t="s">
        <v>10</v>
      </c>
    </row>
    <row r="11" spans="1:7" ht="30.05" customHeight="1">
      <c r="A11" s="40">
        <f>A8+1</f>
        <v>2</v>
      </c>
      <c r="B11" s="65" t="s">
        <v>18</v>
      </c>
      <c r="C11" s="61" t="s">
        <v>19</v>
      </c>
      <c r="D11" s="65" t="s">
        <v>128</v>
      </c>
      <c r="E11" s="64">
        <v>666.2</v>
      </c>
      <c r="F11" s="83"/>
      <c r="G11" s="69">
        <f>ROUND(F11*E11,2)</f>
        <v>0</v>
      </c>
    </row>
    <row r="12" spans="1:7" ht="30.05" customHeight="1">
      <c r="A12" s="40">
        <f t="shared" si="0"/>
        <v>3</v>
      </c>
      <c r="B12" s="65" t="s">
        <v>20</v>
      </c>
      <c r="C12" s="61" t="s">
        <v>21</v>
      </c>
      <c r="D12" s="65" t="s">
        <v>128</v>
      </c>
      <c r="E12" s="64">
        <v>444.13</v>
      </c>
      <c r="F12" s="83"/>
      <c r="G12" s="69">
        <f>ROUND(F12*E12,2)</f>
        <v>0</v>
      </c>
    </row>
    <row r="13" spans="1:7" ht="30.05" customHeight="1">
      <c r="A13" s="40">
        <f t="shared" si="0"/>
        <v>4</v>
      </c>
      <c r="B13" s="65" t="s">
        <v>22</v>
      </c>
      <c r="C13" s="61" t="s">
        <v>23</v>
      </c>
      <c r="D13" s="65" t="s">
        <v>128</v>
      </c>
      <c r="E13" s="64">
        <v>542.79</v>
      </c>
      <c r="F13" s="83"/>
      <c r="G13" s="69">
        <f>ROUND(F13*E13,2)</f>
        <v>0</v>
      </c>
    </row>
    <row r="14" spans="1:7" s="29" customFormat="1" ht="30.05" customHeight="1">
      <c r="A14" s="14">
        <f t="shared" si="0"/>
        <v>5</v>
      </c>
      <c r="B14" s="14" t="s">
        <v>26</v>
      </c>
      <c r="C14" s="30" t="s">
        <v>27</v>
      </c>
      <c r="D14" s="14" t="s">
        <v>10</v>
      </c>
      <c r="E14" s="15" t="s">
        <v>10</v>
      </c>
      <c r="F14" s="82"/>
      <c r="G14" s="82" t="s">
        <v>10</v>
      </c>
    </row>
    <row r="15" spans="1:7" s="29" customFormat="1" ht="30.05" customHeight="1">
      <c r="A15" s="14">
        <f t="shared" si="0"/>
        <v>6</v>
      </c>
      <c r="B15" s="14"/>
      <c r="C15" s="11" t="s">
        <v>225</v>
      </c>
      <c r="D15" s="14" t="s">
        <v>25</v>
      </c>
      <c r="E15" s="31">
        <v>480</v>
      </c>
      <c r="F15" s="83"/>
      <c r="G15" s="69">
        <f>ROUND(F15*E15,2)</f>
        <v>0</v>
      </c>
    </row>
    <row r="16" spans="1:7" ht="30.05" customHeight="1">
      <c r="A16" s="152"/>
      <c r="B16" s="153" t="s">
        <v>28</v>
      </c>
      <c r="C16" s="154" t="s">
        <v>29</v>
      </c>
      <c r="D16" s="153" t="s">
        <v>10</v>
      </c>
      <c r="E16" s="155" t="s">
        <v>10</v>
      </c>
      <c r="F16" s="158"/>
      <c r="G16" s="158" t="s">
        <v>10</v>
      </c>
    </row>
    <row r="17" spans="1:7" ht="30.05" customHeight="1">
      <c r="A17" s="40">
        <f>A15+1</f>
        <v>7</v>
      </c>
      <c r="B17" s="65" t="s">
        <v>30</v>
      </c>
      <c r="C17" s="61" t="s">
        <v>31</v>
      </c>
      <c r="D17" s="12" t="s">
        <v>13</v>
      </c>
      <c r="E17" s="64">
        <v>2</v>
      </c>
      <c r="F17" s="83"/>
      <c r="G17" s="69">
        <f>ROUND(F17*E17,2)</f>
        <v>0</v>
      </c>
    </row>
    <row r="18" spans="1:7" ht="30.05" customHeight="1">
      <c r="A18" s="152"/>
      <c r="B18" s="153" t="s">
        <v>32</v>
      </c>
      <c r="C18" s="154" t="s">
        <v>33</v>
      </c>
      <c r="D18" s="153" t="s">
        <v>10</v>
      </c>
      <c r="E18" s="155" t="s">
        <v>10</v>
      </c>
      <c r="F18" s="158"/>
      <c r="G18" s="158" t="s">
        <v>10</v>
      </c>
    </row>
    <row r="19" spans="1:7" ht="30.05" customHeight="1">
      <c r="A19" s="40">
        <f>A17+1</f>
        <v>8</v>
      </c>
      <c r="B19" s="65" t="s">
        <v>34</v>
      </c>
      <c r="C19" s="61" t="s">
        <v>332</v>
      </c>
      <c r="D19" s="65" t="s">
        <v>129</v>
      </c>
      <c r="E19" s="64">
        <v>468</v>
      </c>
      <c r="F19" s="83"/>
      <c r="G19" s="69">
        <f>ROUND(F19*E19,2)</f>
        <v>0</v>
      </c>
    </row>
    <row r="20" spans="1:7" ht="30.05" customHeight="1">
      <c r="A20" s="152"/>
      <c r="B20" s="152" t="s">
        <v>35</v>
      </c>
      <c r="C20" s="156" t="s">
        <v>36</v>
      </c>
      <c r="D20" s="152" t="s">
        <v>10</v>
      </c>
      <c r="E20" s="157" t="s">
        <v>10</v>
      </c>
      <c r="F20" s="158"/>
      <c r="G20" s="158" t="s">
        <v>10</v>
      </c>
    </row>
    <row r="21" spans="1:7" ht="30.05" customHeight="1">
      <c r="A21" s="152"/>
      <c r="B21" s="153" t="s">
        <v>37</v>
      </c>
      <c r="C21" s="154" t="s">
        <v>38</v>
      </c>
      <c r="D21" s="153" t="s">
        <v>10</v>
      </c>
      <c r="E21" s="155" t="s">
        <v>10</v>
      </c>
      <c r="F21" s="158"/>
      <c r="G21" s="158" t="s">
        <v>10</v>
      </c>
    </row>
    <row r="22" spans="1:7" ht="30.05" customHeight="1">
      <c r="A22" s="40">
        <f>A19+1</f>
        <v>9</v>
      </c>
      <c r="B22" s="65" t="s">
        <v>39</v>
      </c>
      <c r="C22" s="61" t="s">
        <v>40</v>
      </c>
      <c r="D22" s="65" t="s">
        <v>41</v>
      </c>
      <c r="E22" s="31">
        <v>47464.5</v>
      </c>
      <c r="F22" s="83"/>
      <c r="G22" s="69">
        <f>ROUND(F22*E22,2)</f>
        <v>0</v>
      </c>
    </row>
    <row r="23" spans="1:7" ht="30.05" customHeight="1">
      <c r="A23" s="40">
        <f t="shared" si="0"/>
        <v>10</v>
      </c>
      <c r="B23" s="65" t="s">
        <v>42</v>
      </c>
      <c r="C23" s="61" t="s">
        <v>43</v>
      </c>
      <c r="D23" s="65" t="s">
        <v>44</v>
      </c>
      <c r="E23" s="31">
        <v>40</v>
      </c>
      <c r="F23" s="84"/>
      <c r="G23" s="69">
        <f>ROUND(F23*E23,2)</f>
        <v>0</v>
      </c>
    </row>
    <row r="24" spans="1:7" ht="30.05" customHeight="1">
      <c r="A24" s="152"/>
      <c r="B24" s="152" t="s">
        <v>45</v>
      </c>
      <c r="C24" s="156" t="s">
        <v>46</v>
      </c>
      <c r="D24" s="152" t="s">
        <v>10</v>
      </c>
      <c r="E24" s="157" t="s">
        <v>10</v>
      </c>
      <c r="F24" s="158"/>
      <c r="G24" s="158" t="s">
        <v>10</v>
      </c>
    </row>
    <row r="25" spans="1:7" ht="30.05" customHeight="1">
      <c r="A25" s="152"/>
      <c r="B25" s="153" t="s">
        <v>47</v>
      </c>
      <c r="C25" s="154" t="s">
        <v>48</v>
      </c>
      <c r="D25" s="153" t="s">
        <v>10</v>
      </c>
      <c r="E25" s="155" t="s">
        <v>10</v>
      </c>
      <c r="F25" s="158"/>
      <c r="G25" s="158" t="s">
        <v>10</v>
      </c>
    </row>
    <row r="26" spans="1:7" ht="30.05" customHeight="1">
      <c r="A26" s="40">
        <f>A23+1</f>
        <v>11</v>
      </c>
      <c r="B26" s="33"/>
      <c r="C26" s="63" t="s">
        <v>133</v>
      </c>
      <c r="D26" s="65" t="s">
        <v>128</v>
      </c>
      <c r="E26" s="31">
        <v>71</v>
      </c>
      <c r="F26" s="83"/>
      <c r="G26" s="69">
        <f t="shared" ref="G26:G32" si="1">ROUND(F26*E26,2)</f>
        <v>0</v>
      </c>
    </row>
    <row r="27" spans="1:7" ht="30.05" customHeight="1">
      <c r="A27" s="40">
        <f t="shared" si="0"/>
        <v>12</v>
      </c>
      <c r="B27" s="33"/>
      <c r="C27" s="63" t="s">
        <v>202</v>
      </c>
      <c r="D27" s="65" t="s">
        <v>128</v>
      </c>
      <c r="E27" s="31">
        <v>23</v>
      </c>
      <c r="F27" s="83"/>
      <c r="G27" s="69">
        <f t="shared" si="1"/>
        <v>0</v>
      </c>
    </row>
    <row r="28" spans="1:7" ht="30.05" customHeight="1">
      <c r="A28" s="40">
        <f t="shared" si="0"/>
        <v>13</v>
      </c>
      <c r="B28" s="33"/>
      <c r="C28" s="63" t="s">
        <v>123</v>
      </c>
      <c r="D28" s="65" t="s">
        <v>128</v>
      </c>
      <c r="E28" s="31">
        <v>52.02</v>
      </c>
      <c r="F28" s="83"/>
      <c r="G28" s="69">
        <f t="shared" si="1"/>
        <v>0</v>
      </c>
    </row>
    <row r="29" spans="1:7" ht="30.05" customHeight="1">
      <c r="A29" s="40">
        <f t="shared" si="0"/>
        <v>14</v>
      </c>
      <c r="B29" s="65"/>
      <c r="C29" s="63" t="s">
        <v>203</v>
      </c>
      <c r="D29" s="65" t="s">
        <v>128</v>
      </c>
      <c r="E29" s="31">
        <v>138</v>
      </c>
      <c r="F29" s="83"/>
      <c r="G29" s="69">
        <f t="shared" si="1"/>
        <v>0</v>
      </c>
    </row>
    <row r="30" spans="1:7" ht="30.05" customHeight="1">
      <c r="A30" s="40">
        <f t="shared" si="0"/>
        <v>15</v>
      </c>
      <c r="B30" s="65"/>
      <c r="C30" s="63" t="s">
        <v>131</v>
      </c>
      <c r="D30" s="65" t="s">
        <v>128</v>
      </c>
      <c r="E30" s="31">
        <v>39</v>
      </c>
      <c r="F30" s="83"/>
      <c r="G30" s="69">
        <f t="shared" si="1"/>
        <v>0</v>
      </c>
    </row>
    <row r="31" spans="1:7" ht="30.05" customHeight="1">
      <c r="A31" s="40">
        <f t="shared" si="0"/>
        <v>16</v>
      </c>
      <c r="B31" s="33"/>
      <c r="C31" s="63" t="s">
        <v>130</v>
      </c>
      <c r="D31" s="65" t="s">
        <v>128</v>
      </c>
      <c r="E31" s="31">
        <v>21</v>
      </c>
      <c r="F31" s="83"/>
      <c r="G31" s="69">
        <f t="shared" si="1"/>
        <v>0</v>
      </c>
    </row>
    <row r="32" spans="1:7" ht="30.05" customHeight="1">
      <c r="A32" s="40">
        <f t="shared" si="0"/>
        <v>17</v>
      </c>
      <c r="B32" s="65"/>
      <c r="C32" s="63" t="s">
        <v>251</v>
      </c>
      <c r="D32" s="65" t="s">
        <v>128</v>
      </c>
      <c r="E32" s="31">
        <v>6</v>
      </c>
      <c r="F32" s="83"/>
      <c r="G32" s="69">
        <f t="shared" si="1"/>
        <v>0</v>
      </c>
    </row>
    <row r="33" spans="1:7" ht="30.05" customHeight="1">
      <c r="A33" s="152"/>
      <c r="B33" s="153" t="s">
        <v>49</v>
      </c>
      <c r="C33" s="154" t="s">
        <v>50</v>
      </c>
      <c r="D33" s="153" t="s">
        <v>10</v>
      </c>
      <c r="E33" s="153" t="s">
        <v>10</v>
      </c>
      <c r="F33" s="158"/>
      <c r="G33" s="158" t="s">
        <v>10</v>
      </c>
    </row>
    <row r="34" spans="1:7" ht="30.05" customHeight="1">
      <c r="A34" s="40">
        <f>A32+1</f>
        <v>18</v>
      </c>
      <c r="B34" s="65"/>
      <c r="C34" s="63" t="s">
        <v>124</v>
      </c>
      <c r="D34" s="65" t="s">
        <v>128</v>
      </c>
      <c r="E34" s="20">
        <v>63.64</v>
      </c>
      <c r="F34" s="83"/>
      <c r="G34" s="69">
        <f>ROUND(F34*E34,2)</f>
        <v>0</v>
      </c>
    </row>
    <row r="35" spans="1:7" ht="30.05" customHeight="1">
      <c r="A35" s="40">
        <f t="shared" si="0"/>
        <v>19</v>
      </c>
      <c r="B35" s="65"/>
      <c r="C35" s="63" t="s">
        <v>125</v>
      </c>
      <c r="D35" s="65" t="s">
        <v>128</v>
      </c>
      <c r="E35" s="20">
        <v>3.44</v>
      </c>
      <c r="F35" s="83"/>
      <c r="G35" s="69">
        <f>ROUND(F35*E35,2)</f>
        <v>0</v>
      </c>
    </row>
    <row r="36" spans="1:7" ht="30.05" customHeight="1">
      <c r="A36" s="152"/>
      <c r="B36" s="153" t="s">
        <v>51</v>
      </c>
      <c r="C36" s="154" t="s">
        <v>52</v>
      </c>
      <c r="D36" s="153" t="s">
        <v>10</v>
      </c>
      <c r="E36" s="155" t="s">
        <v>10</v>
      </c>
      <c r="F36" s="158"/>
      <c r="G36" s="158" t="s">
        <v>10</v>
      </c>
    </row>
    <row r="37" spans="1:7" ht="30.05" customHeight="1">
      <c r="A37" s="40">
        <f>A35+1</f>
        <v>20</v>
      </c>
      <c r="B37" s="65" t="s">
        <v>53</v>
      </c>
      <c r="C37" s="61" t="s">
        <v>54</v>
      </c>
      <c r="D37" s="65" t="s">
        <v>44</v>
      </c>
      <c r="E37" s="20">
        <v>38</v>
      </c>
      <c r="F37" s="83"/>
      <c r="G37" s="69">
        <f>ROUND(F37*E37,2)</f>
        <v>0</v>
      </c>
    </row>
    <row r="38" spans="1:7" ht="30.05" customHeight="1">
      <c r="A38" s="152"/>
      <c r="B38" s="152" t="s">
        <v>55</v>
      </c>
      <c r="C38" s="156" t="s">
        <v>56</v>
      </c>
      <c r="D38" s="152" t="s">
        <v>10</v>
      </c>
      <c r="E38" s="157" t="s">
        <v>10</v>
      </c>
      <c r="F38" s="158"/>
      <c r="G38" s="158" t="s">
        <v>10</v>
      </c>
    </row>
    <row r="39" spans="1:7" ht="30.05" customHeight="1">
      <c r="A39" s="152"/>
      <c r="B39" s="153" t="s">
        <v>57</v>
      </c>
      <c r="C39" s="154" t="s">
        <v>58</v>
      </c>
      <c r="D39" s="153" t="s">
        <v>10</v>
      </c>
      <c r="E39" s="155" t="s">
        <v>10</v>
      </c>
      <c r="F39" s="158"/>
      <c r="G39" s="158" t="s">
        <v>10</v>
      </c>
    </row>
    <row r="40" spans="1:7" ht="30.05" customHeight="1">
      <c r="A40" s="40">
        <f>A37+1</f>
        <v>21</v>
      </c>
      <c r="B40" s="65" t="s">
        <v>59</v>
      </c>
      <c r="C40" s="61" t="s">
        <v>60</v>
      </c>
      <c r="D40" s="65" t="s">
        <v>129</v>
      </c>
      <c r="E40" s="20">
        <v>328.56</v>
      </c>
      <c r="F40" s="83"/>
      <c r="G40" s="69">
        <f>ROUND(F40*E40,2)</f>
        <v>0</v>
      </c>
    </row>
    <row r="41" spans="1:7" ht="30.05" customHeight="1">
      <c r="A41" s="152"/>
      <c r="B41" s="153" t="s">
        <v>61</v>
      </c>
      <c r="C41" s="154" t="s">
        <v>62</v>
      </c>
      <c r="D41" s="153" t="s">
        <v>10</v>
      </c>
      <c r="E41" s="155" t="s">
        <v>10</v>
      </c>
      <c r="F41" s="158"/>
      <c r="G41" s="158" t="s">
        <v>10</v>
      </c>
    </row>
    <row r="42" spans="1:7" ht="30.05" customHeight="1">
      <c r="A42" s="40">
        <f>A40+1</f>
        <v>22</v>
      </c>
      <c r="B42" s="65" t="s">
        <v>63</v>
      </c>
      <c r="C42" s="61" t="s">
        <v>64</v>
      </c>
      <c r="D42" s="65" t="s">
        <v>129</v>
      </c>
      <c r="E42" s="64">
        <v>837.22</v>
      </c>
      <c r="F42" s="83"/>
      <c r="G42" s="69">
        <f>ROUND(F42*E42,2)</f>
        <v>0</v>
      </c>
    </row>
    <row r="43" spans="1:7" ht="30.05" customHeight="1">
      <c r="A43" s="152"/>
      <c r="B43" s="153" t="s">
        <v>65</v>
      </c>
      <c r="C43" s="154" t="s">
        <v>66</v>
      </c>
      <c r="D43" s="153" t="s">
        <v>10</v>
      </c>
      <c r="E43" s="155" t="s">
        <v>10</v>
      </c>
      <c r="F43" s="158"/>
      <c r="G43" s="158" t="s">
        <v>10</v>
      </c>
    </row>
    <row r="44" spans="1:7" ht="30.05" customHeight="1">
      <c r="A44" s="40">
        <f>A42+1</f>
        <v>23</v>
      </c>
      <c r="B44" s="65" t="s">
        <v>67</v>
      </c>
      <c r="C44" s="61" t="s">
        <v>68</v>
      </c>
      <c r="D44" s="65" t="s">
        <v>129</v>
      </c>
      <c r="E44" s="20">
        <v>58.52</v>
      </c>
      <c r="F44" s="83"/>
      <c r="G44" s="69">
        <f t="shared" ref="G44:G49" si="2">ROUND(F44*E44,2)</f>
        <v>0</v>
      </c>
    </row>
    <row r="45" spans="1:7" ht="39.450000000000003">
      <c r="A45" s="40">
        <f t="shared" si="0"/>
        <v>24</v>
      </c>
      <c r="B45" s="65" t="s">
        <v>324</v>
      </c>
      <c r="C45" s="61" t="s">
        <v>323</v>
      </c>
      <c r="D45" s="65" t="s">
        <v>129</v>
      </c>
      <c r="E45" s="20">
        <v>58.52</v>
      </c>
      <c r="F45" s="83"/>
      <c r="G45" s="69">
        <f t="shared" si="2"/>
        <v>0</v>
      </c>
    </row>
    <row r="46" spans="1:7" ht="30.05" customHeight="1">
      <c r="A46" s="40">
        <f t="shared" si="0"/>
        <v>25</v>
      </c>
      <c r="B46" s="58" t="s">
        <v>69</v>
      </c>
      <c r="C46" s="19" t="s">
        <v>70</v>
      </c>
      <c r="D46" s="65" t="s">
        <v>129</v>
      </c>
      <c r="E46" s="20">
        <v>4.62</v>
      </c>
      <c r="F46" s="83"/>
      <c r="G46" s="69">
        <f t="shared" si="2"/>
        <v>0</v>
      </c>
    </row>
    <row r="47" spans="1:7" ht="30.05" customHeight="1">
      <c r="A47" s="40">
        <f t="shared" si="0"/>
        <v>26</v>
      </c>
      <c r="B47" s="58" t="s">
        <v>71</v>
      </c>
      <c r="C47" s="19" t="s">
        <v>72</v>
      </c>
      <c r="D47" s="65" t="s">
        <v>129</v>
      </c>
      <c r="E47" s="20">
        <v>148.19999999999999</v>
      </c>
      <c r="F47" s="83"/>
      <c r="G47" s="69">
        <f t="shared" si="2"/>
        <v>0</v>
      </c>
    </row>
    <row r="48" spans="1:7" ht="30.05" customHeight="1">
      <c r="A48" s="40">
        <f t="shared" si="0"/>
        <v>27</v>
      </c>
      <c r="B48" s="58" t="s">
        <v>73</v>
      </c>
      <c r="C48" s="19" t="s">
        <v>74</v>
      </c>
      <c r="D48" s="65" t="s">
        <v>129</v>
      </c>
      <c r="E48" s="64">
        <v>56.04</v>
      </c>
      <c r="F48" s="83"/>
      <c r="G48" s="69">
        <f t="shared" si="2"/>
        <v>0</v>
      </c>
    </row>
    <row r="49" spans="1:7" ht="30.05" customHeight="1">
      <c r="A49" s="40">
        <f>A48+1</f>
        <v>28</v>
      </c>
      <c r="B49" s="58" t="s">
        <v>75</v>
      </c>
      <c r="C49" s="19" t="s">
        <v>76</v>
      </c>
      <c r="D49" s="65" t="s">
        <v>129</v>
      </c>
      <c r="E49" s="31">
        <v>62</v>
      </c>
      <c r="F49" s="83"/>
      <c r="G49" s="69">
        <f t="shared" si="2"/>
        <v>0</v>
      </c>
    </row>
    <row r="50" spans="1:7" s="29" customFormat="1" ht="30.05" customHeight="1">
      <c r="A50" s="152"/>
      <c r="B50" s="152" t="s">
        <v>77</v>
      </c>
      <c r="C50" s="156" t="s">
        <v>78</v>
      </c>
      <c r="D50" s="152" t="s">
        <v>10</v>
      </c>
      <c r="E50" s="157" t="s">
        <v>10</v>
      </c>
      <c r="F50" s="158"/>
      <c r="G50" s="158" t="s">
        <v>10</v>
      </c>
    </row>
    <row r="51" spans="1:7" s="29" customFormat="1" ht="30.05" customHeight="1">
      <c r="A51" s="152"/>
      <c r="B51" s="153" t="s">
        <v>79</v>
      </c>
      <c r="C51" s="154" t="s">
        <v>80</v>
      </c>
      <c r="D51" s="153" t="s">
        <v>10</v>
      </c>
      <c r="E51" s="155" t="s">
        <v>10</v>
      </c>
      <c r="F51" s="158"/>
      <c r="G51" s="158" t="s">
        <v>10</v>
      </c>
    </row>
    <row r="52" spans="1:7" ht="30.05" customHeight="1">
      <c r="A52" s="40">
        <f>A49+1</f>
        <v>29</v>
      </c>
      <c r="B52" s="65" t="s">
        <v>81</v>
      </c>
      <c r="C52" s="61" t="s">
        <v>82</v>
      </c>
      <c r="D52" s="65" t="s">
        <v>44</v>
      </c>
      <c r="E52" s="64">
        <v>4</v>
      </c>
      <c r="F52" s="83"/>
      <c r="G52" s="69">
        <f>ROUND(F52*E52,2)</f>
        <v>0</v>
      </c>
    </row>
    <row r="53" spans="1:7" ht="30.05" customHeight="1">
      <c r="A53" s="40">
        <f t="shared" si="0"/>
        <v>30</v>
      </c>
      <c r="B53" s="65" t="s">
        <v>83</v>
      </c>
      <c r="C53" s="61" t="s">
        <v>84</v>
      </c>
      <c r="D53" s="65" t="s">
        <v>25</v>
      </c>
      <c r="E53" s="64">
        <v>43.64</v>
      </c>
      <c r="F53" s="83"/>
      <c r="G53" s="69">
        <f>ROUND(F53*E53,2)</f>
        <v>0</v>
      </c>
    </row>
    <row r="54" spans="1:7" ht="30.05" customHeight="1">
      <c r="A54" s="40">
        <f t="shared" si="0"/>
        <v>31</v>
      </c>
      <c r="B54" s="65" t="s">
        <v>85</v>
      </c>
      <c r="C54" s="61" t="s">
        <v>86</v>
      </c>
      <c r="D54" s="65" t="s">
        <v>129</v>
      </c>
      <c r="E54" s="64">
        <v>136.65</v>
      </c>
      <c r="F54" s="83"/>
      <c r="G54" s="69">
        <f>ROUND(F54*E54,2)</f>
        <v>0</v>
      </c>
    </row>
    <row r="55" spans="1:7" ht="30.05" customHeight="1">
      <c r="A55" s="152"/>
      <c r="B55" s="152" t="s">
        <v>88</v>
      </c>
      <c r="C55" s="156" t="s">
        <v>89</v>
      </c>
      <c r="D55" s="152" t="s">
        <v>10</v>
      </c>
      <c r="E55" s="157" t="s">
        <v>10</v>
      </c>
      <c r="F55" s="158"/>
      <c r="G55" s="158" t="s">
        <v>10</v>
      </c>
    </row>
    <row r="56" spans="1:7" ht="30.05" customHeight="1">
      <c r="A56" s="152"/>
      <c r="B56" s="153" t="s">
        <v>90</v>
      </c>
      <c r="C56" s="154" t="s">
        <v>91</v>
      </c>
      <c r="D56" s="153" t="s">
        <v>10</v>
      </c>
      <c r="E56" s="155" t="s">
        <v>10</v>
      </c>
      <c r="F56" s="158"/>
      <c r="G56" s="158" t="s">
        <v>10</v>
      </c>
    </row>
    <row r="57" spans="1:7" ht="30.05" customHeight="1">
      <c r="A57" s="146"/>
      <c r="B57" s="147" t="s">
        <v>92</v>
      </c>
      <c r="C57" s="148" t="s">
        <v>93</v>
      </c>
      <c r="D57" s="147" t="s">
        <v>10</v>
      </c>
      <c r="E57" s="149" t="s">
        <v>10</v>
      </c>
      <c r="F57" s="160"/>
      <c r="G57" s="160" t="s">
        <v>10</v>
      </c>
    </row>
    <row r="58" spans="1:7" ht="30.05" customHeight="1">
      <c r="A58" s="40">
        <f>A54+1</f>
        <v>32</v>
      </c>
      <c r="B58" s="65"/>
      <c r="C58" s="63" t="s">
        <v>134</v>
      </c>
      <c r="D58" s="65" t="s">
        <v>25</v>
      </c>
      <c r="E58" s="20">
        <v>62</v>
      </c>
      <c r="F58" s="83"/>
      <c r="G58" s="69">
        <f>ROUND(F58*E58,2)</f>
        <v>0</v>
      </c>
    </row>
    <row r="59" spans="1:7" ht="30.05" customHeight="1">
      <c r="A59" s="146"/>
      <c r="B59" s="147" t="s">
        <v>94</v>
      </c>
      <c r="C59" s="148" t="s">
        <v>95</v>
      </c>
      <c r="D59" s="147" t="s">
        <v>10</v>
      </c>
      <c r="E59" s="149" t="s">
        <v>10</v>
      </c>
      <c r="F59" s="160"/>
      <c r="G59" s="160" t="s">
        <v>10</v>
      </c>
    </row>
    <row r="60" spans="1:7" ht="30.05" customHeight="1">
      <c r="A60" s="40">
        <f>A58+1</f>
        <v>33</v>
      </c>
      <c r="B60" s="65"/>
      <c r="C60" s="63" t="s">
        <v>96</v>
      </c>
      <c r="D60" s="65" t="s">
        <v>25</v>
      </c>
      <c r="E60" s="64">
        <v>19</v>
      </c>
      <c r="F60" s="83"/>
      <c r="G60" s="69">
        <f>ROUND(F60*E60,2)</f>
        <v>0</v>
      </c>
    </row>
    <row r="61" spans="1:7" ht="30.05" customHeight="1">
      <c r="A61" s="40">
        <f t="shared" si="0"/>
        <v>34</v>
      </c>
      <c r="B61" s="65"/>
      <c r="C61" s="63" t="s">
        <v>97</v>
      </c>
      <c r="D61" s="65" t="s">
        <v>25</v>
      </c>
      <c r="E61" s="64">
        <v>19</v>
      </c>
      <c r="F61" s="83"/>
      <c r="G61" s="69">
        <f>ROUND(F61*E61,2)</f>
        <v>0</v>
      </c>
    </row>
    <row r="62" spans="1:7" ht="30.05" customHeight="1">
      <c r="A62" s="146"/>
      <c r="B62" s="147" t="s">
        <v>135</v>
      </c>
      <c r="C62" s="159" t="s">
        <v>136</v>
      </c>
      <c r="D62" s="147" t="s">
        <v>10</v>
      </c>
      <c r="E62" s="149" t="s">
        <v>10</v>
      </c>
      <c r="F62" s="160"/>
      <c r="G62" s="160" t="s">
        <v>10</v>
      </c>
    </row>
    <row r="63" spans="1:7" ht="30.05" customHeight="1">
      <c r="A63" s="40">
        <f>A61+1</f>
        <v>35</v>
      </c>
      <c r="B63" s="65"/>
      <c r="C63" s="63" t="s">
        <v>98</v>
      </c>
      <c r="D63" s="65" t="s">
        <v>25</v>
      </c>
      <c r="E63" s="20">
        <v>6.46</v>
      </c>
      <c r="F63" s="83"/>
      <c r="G63" s="69">
        <f>ROUND(F63*E63,2)</f>
        <v>0</v>
      </c>
    </row>
    <row r="64" spans="1:7" ht="30.05" customHeight="1">
      <c r="A64" s="40">
        <f t="shared" si="0"/>
        <v>36</v>
      </c>
      <c r="B64" s="65"/>
      <c r="C64" s="63" t="s">
        <v>132</v>
      </c>
      <c r="D64" s="65" t="s">
        <v>25</v>
      </c>
      <c r="E64" s="64">
        <v>6.46</v>
      </c>
      <c r="F64" s="83"/>
      <c r="G64" s="69">
        <f>ROUND(F64*E64,2)</f>
        <v>0</v>
      </c>
    </row>
    <row r="65" spans="1:9" ht="30.05" customHeight="1">
      <c r="A65" s="152"/>
      <c r="B65" s="152" t="s">
        <v>99</v>
      </c>
      <c r="C65" s="156" t="s">
        <v>100</v>
      </c>
      <c r="D65" s="152" t="s">
        <v>10</v>
      </c>
      <c r="E65" s="157" t="s">
        <v>10</v>
      </c>
      <c r="F65" s="158"/>
      <c r="G65" s="158" t="s">
        <v>10</v>
      </c>
    </row>
    <row r="66" spans="1:9" ht="30.05" customHeight="1">
      <c r="A66" s="152"/>
      <c r="B66" s="153" t="s">
        <v>101</v>
      </c>
      <c r="C66" s="154" t="s">
        <v>102</v>
      </c>
      <c r="D66" s="153" t="s">
        <v>10</v>
      </c>
      <c r="E66" s="155" t="s">
        <v>10</v>
      </c>
      <c r="F66" s="158"/>
      <c r="G66" s="158" t="s">
        <v>10</v>
      </c>
    </row>
    <row r="67" spans="1:9" ht="30.05" customHeight="1">
      <c r="A67" s="40">
        <f>A64+1</f>
        <v>37</v>
      </c>
      <c r="B67" s="65" t="s">
        <v>103</v>
      </c>
      <c r="C67" s="61" t="s">
        <v>104</v>
      </c>
      <c r="D67" s="65" t="s">
        <v>25</v>
      </c>
      <c r="E67" s="20">
        <v>133</v>
      </c>
      <c r="F67" s="83"/>
      <c r="G67" s="69">
        <f>ROUND(F67*E67,2)</f>
        <v>0</v>
      </c>
    </row>
    <row r="68" spans="1:9" ht="30.05" customHeight="1">
      <c r="A68" s="40">
        <f t="shared" si="0"/>
        <v>38</v>
      </c>
      <c r="B68" s="65" t="s">
        <v>105</v>
      </c>
      <c r="C68" s="61" t="s">
        <v>106</v>
      </c>
      <c r="D68" s="65" t="s">
        <v>129</v>
      </c>
      <c r="E68" s="20">
        <v>104.81</v>
      </c>
      <c r="F68" s="83"/>
      <c r="G68" s="69">
        <f>ROUND(F68*E68,2)</f>
        <v>0</v>
      </c>
    </row>
    <row r="69" spans="1:9" ht="30.05" customHeight="1">
      <c r="A69" s="40">
        <f t="shared" si="0"/>
        <v>39</v>
      </c>
      <c r="B69" s="65" t="s">
        <v>109</v>
      </c>
      <c r="C69" s="61" t="s">
        <v>110</v>
      </c>
      <c r="D69" s="65" t="s">
        <v>129</v>
      </c>
      <c r="E69" s="32">
        <v>209.6</v>
      </c>
      <c r="F69" s="83"/>
      <c r="G69" s="69">
        <f>ROUND(F69*E69,2)</f>
        <v>0</v>
      </c>
    </row>
    <row r="70" spans="1:9" ht="30.05" customHeight="1">
      <c r="A70" s="40">
        <f t="shared" si="0"/>
        <v>40</v>
      </c>
      <c r="B70" s="65" t="s">
        <v>111</v>
      </c>
      <c r="C70" s="61" t="s">
        <v>112</v>
      </c>
      <c r="D70" s="65" t="s">
        <v>44</v>
      </c>
      <c r="E70" s="20">
        <v>12</v>
      </c>
      <c r="F70" s="83"/>
      <c r="G70" s="69">
        <f>ROUND(F70*E70,2)</f>
        <v>0</v>
      </c>
    </row>
    <row r="71" spans="1:9" ht="30.05" customHeight="1">
      <c r="A71" s="40">
        <f t="shared" si="0"/>
        <v>41</v>
      </c>
      <c r="B71" s="65" t="s">
        <v>113</v>
      </c>
      <c r="C71" s="61" t="s">
        <v>114</v>
      </c>
      <c r="D71" s="65" t="s">
        <v>44</v>
      </c>
      <c r="E71" s="20">
        <v>1</v>
      </c>
      <c r="F71" s="83"/>
      <c r="G71" s="69">
        <f>ROUND(F71*E71,2)</f>
        <v>0</v>
      </c>
    </row>
    <row r="72" spans="1:9" ht="30.05" customHeight="1">
      <c r="A72" s="146"/>
      <c r="B72" s="147" t="s">
        <v>629</v>
      </c>
      <c r="C72" s="148" t="s">
        <v>630</v>
      </c>
      <c r="D72" s="147" t="s">
        <v>10</v>
      </c>
      <c r="E72" s="149" t="s">
        <v>10</v>
      </c>
      <c r="F72" s="150"/>
      <c r="G72" s="150" t="s">
        <v>10</v>
      </c>
    </row>
    <row r="73" spans="1:9" ht="39.450000000000003">
      <c r="A73" s="40">
        <f>A71+1</f>
        <v>42</v>
      </c>
      <c r="B73" s="65"/>
      <c r="C73" s="124" t="s">
        <v>631</v>
      </c>
      <c r="D73" s="139" t="s">
        <v>309</v>
      </c>
      <c r="E73" s="174">
        <v>1</v>
      </c>
      <c r="F73" s="175"/>
      <c r="G73" s="175">
        <f>ROUND(F73*E73,2)</f>
        <v>0</v>
      </c>
      <c r="I73" s="151"/>
    </row>
    <row r="74" spans="1:9" ht="30.05" customHeight="1">
      <c r="A74" s="40">
        <f t="shared" ref="A74" si="3">A73+1</f>
        <v>43</v>
      </c>
      <c r="B74" s="65"/>
      <c r="C74" s="124" t="s">
        <v>588</v>
      </c>
      <c r="D74" s="139" t="s">
        <v>309</v>
      </c>
      <c r="E74" s="174">
        <v>1</v>
      </c>
      <c r="F74" s="175"/>
      <c r="G74" s="175">
        <f>ROUND(F74*E74,2)</f>
        <v>0</v>
      </c>
    </row>
    <row r="75" spans="1:9" ht="30.05" customHeight="1">
      <c r="A75" s="152"/>
      <c r="B75" s="152" t="s">
        <v>222</v>
      </c>
      <c r="C75" s="156" t="s">
        <v>221</v>
      </c>
      <c r="D75" s="152" t="s">
        <v>10</v>
      </c>
      <c r="E75" s="157" t="s">
        <v>10</v>
      </c>
      <c r="F75" s="158"/>
      <c r="G75" s="158" t="s">
        <v>10</v>
      </c>
    </row>
    <row r="76" spans="1:9" ht="30.05" customHeight="1">
      <c r="A76" s="152"/>
      <c r="B76" s="152" t="s">
        <v>223</v>
      </c>
      <c r="C76" s="156" t="s">
        <v>224</v>
      </c>
      <c r="D76" s="152" t="s">
        <v>10</v>
      </c>
      <c r="E76" s="157" t="s">
        <v>10</v>
      </c>
      <c r="F76" s="158"/>
      <c r="G76" s="158" t="s">
        <v>10</v>
      </c>
    </row>
    <row r="77" spans="1:9" ht="30.05" customHeight="1">
      <c r="A77" s="40">
        <f>A74+1</f>
        <v>44</v>
      </c>
      <c r="B77" s="41" t="s">
        <v>216</v>
      </c>
      <c r="C77" s="13" t="s">
        <v>218</v>
      </c>
      <c r="D77" s="65" t="s">
        <v>128</v>
      </c>
      <c r="E77" s="16">
        <v>134.56</v>
      </c>
      <c r="F77" s="83"/>
      <c r="G77" s="69">
        <f>ROUND(F77*E77,2)</f>
        <v>0</v>
      </c>
    </row>
    <row r="78" spans="1:9" ht="30.05" customHeight="1">
      <c r="A78" s="40">
        <f t="shared" si="0"/>
        <v>45</v>
      </c>
      <c r="B78" s="41" t="s">
        <v>327</v>
      </c>
      <c r="C78" s="13" t="s">
        <v>330</v>
      </c>
      <c r="D78" s="65" t="s">
        <v>25</v>
      </c>
      <c r="E78" s="42">
        <v>24.4</v>
      </c>
      <c r="F78" s="83"/>
      <c r="G78" s="69">
        <f>ROUND(F78*E78,2)</f>
        <v>0</v>
      </c>
    </row>
    <row r="79" spans="1:9" ht="30.05" customHeight="1">
      <c r="A79" s="40">
        <f>A78+1</f>
        <v>46</v>
      </c>
      <c r="B79" s="41" t="s">
        <v>217</v>
      </c>
      <c r="C79" s="13" t="s">
        <v>220</v>
      </c>
      <c r="D79" s="65" t="s">
        <v>25</v>
      </c>
      <c r="E79" s="42">
        <v>14.4</v>
      </c>
      <c r="F79" s="83"/>
      <c r="G79" s="69">
        <f>ROUND(F79*E79,2)</f>
        <v>0</v>
      </c>
    </row>
    <row r="80" spans="1:9" ht="30.05" customHeight="1">
      <c r="A80" s="198" t="s">
        <v>116</v>
      </c>
      <c r="B80" s="198"/>
      <c r="C80" s="198"/>
      <c r="D80" s="198"/>
      <c r="E80" s="198"/>
      <c r="F80" s="198"/>
      <c r="G80" s="85">
        <f>ROUND(SUM(G8:G79),2)</f>
        <v>0</v>
      </c>
    </row>
  </sheetData>
  <mergeCells count="10">
    <mergeCell ref="A1:G1"/>
    <mergeCell ref="A80:F80"/>
    <mergeCell ref="A2:G2"/>
    <mergeCell ref="A4:A5"/>
    <mergeCell ref="B4:B5"/>
    <mergeCell ref="C4:C5"/>
    <mergeCell ref="D4:E4"/>
    <mergeCell ref="F4:F5"/>
    <mergeCell ref="G4:G5"/>
    <mergeCell ref="B3:G3"/>
  </mergeCells>
  <pageMargins left="0.70866141732283472" right="0.70866141732283472" top="0.74803149606299213" bottom="0.74803149606299213" header="0.31496062992125984" footer="0.31496062992125984"/>
  <pageSetup paperSize="9" scale="76" fitToHeight="0" orientation="portrait" r:id="rId1"/>
  <headerFooter>
    <oddFooter>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G46"/>
  <sheetViews>
    <sheetView view="pageBreakPreview" zoomScaleNormal="100" zoomScaleSheetLayoutView="100" workbookViewId="0">
      <pane ySplit="5" topLeftCell="A39" activePane="bottomLeft" state="frozenSplit"/>
      <selection activeCell="C26" sqref="C26"/>
      <selection pane="bottomLeft" activeCell="A46" sqref="A46:F46"/>
    </sheetView>
  </sheetViews>
  <sheetFormatPr defaultColWidth="9.109375" defaultRowHeight="13.15"/>
  <cols>
    <col min="1" max="1" width="7" style="4" customWidth="1"/>
    <col min="2" max="2" width="15" style="4" customWidth="1"/>
    <col min="3" max="3" width="41.6640625" style="5" customWidth="1"/>
    <col min="4" max="4" width="9.88671875" style="4" customWidth="1"/>
    <col min="5" max="5" width="10.44140625" style="6" customWidth="1"/>
    <col min="6" max="6" width="12" style="6" customWidth="1"/>
    <col min="7" max="7" width="14.109375" style="6" customWidth="1"/>
    <col min="8" max="16384" width="9.109375" style="1"/>
  </cols>
  <sheetData>
    <row r="1" spans="1:7" ht="27.1" customHeight="1">
      <c r="A1" s="189" t="s">
        <v>679</v>
      </c>
      <c r="B1" s="189"/>
      <c r="C1" s="189"/>
      <c r="D1" s="189"/>
      <c r="E1" s="189"/>
      <c r="F1" s="189"/>
      <c r="G1" s="189"/>
    </row>
    <row r="2" spans="1:7" ht="85.5" customHeight="1">
      <c r="A2" s="193" t="s">
        <v>567</v>
      </c>
      <c r="B2" s="194"/>
      <c r="C2" s="194"/>
      <c r="D2" s="194"/>
      <c r="E2" s="194"/>
      <c r="F2" s="194"/>
      <c r="G2" s="194"/>
    </row>
    <row r="3" spans="1:7" ht="30.05" customHeight="1">
      <c r="A3" s="116" t="s">
        <v>576</v>
      </c>
      <c r="B3" s="190" t="s">
        <v>341</v>
      </c>
      <c r="C3" s="190"/>
      <c r="D3" s="190"/>
      <c r="E3" s="190"/>
      <c r="F3" s="190"/>
      <c r="G3" s="190"/>
    </row>
    <row r="4" spans="1:7" ht="15.85" customHeight="1">
      <c r="A4" s="198" t="s">
        <v>0</v>
      </c>
      <c r="B4" s="198" t="s">
        <v>1</v>
      </c>
      <c r="C4" s="199" t="s">
        <v>2</v>
      </c>
      <c r="D4" s="198" t="s">
        <v>3</v>
      </c>
      <c r="E4" s="198"/>
      <c r="F4" s="200" t="s">
        <v>4</v>
      </c>
      <c r="G4" s="200" t="s">
        <v>5</v>
      </c>
    </row>
    <row r="5" spans="1:7" ht="15.85" customHeight="1">
      <c r="A5" s="198"/>
      <c r="B5" s="198"/>
      <c r="C5" s="199"/>
      <c r="D5" s="128" t="s">
        <v>6</v>
      </c>
      <c r="E5" s="129" t="s">
        <v>7</v>
      </c>
      <c r="F5" s="200"/>
      <c r="G5" s="200"/>
    </row>
    <row r="6" spans="1:7" ht="30.05" customHeight="1">
      <c r="A6" s="152"/>
      <c r="B6" s="152" t="s">
        <v>8</v>
      </c>
      <c r="C6" s="156" t="s">
        <v>9</v>
      </c>
      <c r="D6" s="152" t="s">
        <v>10</v>
      </c>
      <c r="E6" s="157" t="s">
        <v>10</v>
      </c>
      <c r="F6" s="157" t="s">
        <v>10</v>
      </c>
      <c r="G6" s="157" t="s">
        <v>10</v>
      </c>
    </row>
    <row r="7" spans="1:7" ht="30.05" customHeight="1">
      <c r="A7" s="152"/>
      <c r="B7" s="152" t="s">
        <v>11</v>
      </c>
      <c r="C7" s="156" t="s">
        <v>12</v>
      </c>
      <c r="D7" s="152" t="s">
        <v>10</v>
      </c>
      <c r="E7" s="157" t="s">
        <v>10</v>
      </c>
      <c r="F7" s="157" t="s">
        <v>10</v>
      </c>
      <c r="G7" s="157" t="s">
        <v>10</v>
      </c>
    </row>
    <row r="8" spans="1:7" ht="30.05" customHeight="1">
      <c r="A8" s="40">
        <f t="shared" ref="A8:A42" si="0">A7+1</f>
        <v>1</v>
      </c>
      <c r="B8" s="17"/>
      <c r="C8" s="18" t="s">
        <v>333</v>
      </c>
      <c r="D8" s="12" t="s">
        <v>13</v>
      </c>
      <c r="E8" s="12">
        <v>1</v>
      </c>
      <c r="F8" s="83"/>
      <c r="G8" s="69">
        <f>ROUND(F8*E8,2)</f>
        <v>0</v>
      </c>
    </row>
    <row r="9" spans="1:7" ht="30.05" customHeight="1">
      <c r="A9" s="152"/>
      <c r="B9" s="152" t="s">
        <v>14</v>
      </c>
      <c r="C9" s="156" t="s">
        <v>15</v>
      </c>
      <c r="D9" s="152" t="s">
        <v>10</v>
      </c>
      <c r="E9" s="157" t="s">
        <v>10</v>
      </c>
      <c r="F9" s="158"/>
      <c r="G9" s="158" t="s">
        <v>10</v>
      </c>
    </row>
    <row r="10" spans="1:7" ht="30.05" customHeight="1">
      <c r="A10" s="152"/>
      <c r="B10" s="153" t="s">
        <v>16</v>
      </c>
      <c r="C10" s="154" t="s">
        <v>17</v>
      </c>
      <c r="D10" s="153" t="s">
        <v>10</v>
      </c>
      <c r="E10" s="155" t="s">
        <v>10</v>
      </c>
      <c r="F10" s="158"/>
      <c r="G10" s="158" t="s">
        <v>10</v>
      </c>
    </row>
    <row r="11" spans="1:7" ht="30.05" customHeight="1">
      <c r="A11" s="40">
        <f>A8+1</f>
        <v>2</v>
      </c>
      <c r="B11" s="65" t="s">
        <v>18</v>
      </c>
      <c r="C11" s="61" t="s">
        <v>19</v>
      </c>
      <c r="D11" s="65" t="s">
        <v>128</v>
      </c>
      <c r="E11" s="64">
        <v>1099.8499999999999</v>
      </c>
      <c r="F11" s="83"/>
      <c r="G11" s="69">
        <f>ROUND(F11*E11,2)</f>
        <v>0</v>
      </c>
    </row>
    <row r="12" spans="1:7" ht="30.05" customHeight="1">
      <c r="A12" s="40">
        <f t="shared" si="0"/>
        <v>3</v>
      </c>
      <c r="B12" s="65" t="s">
        <v>20</v>
      </c>
      <c r="C12" s="61" t="s">
        <v>21</v>
      </c>
      <c r="D12" s="65" t="s">
        <v>128</v>
      </c>
      <c r="E12" s="64">
        <v>22.45</v>
      </c>
      <c r="F12" s="83"/>
      <c r="G12" s="69">
        <f>ROUND(F12*E12,2)</f>
        <v>0</v>
      </c>
    </row>
    <row r="13" spans="1:7" ht="30.05" customHeight="1">
      <c r="A13" s="40">
        <f t="shared" si="0"/>
        <v>4</v>
      </c>
      <c r="B13" s="65" t="s">
        <v>22</v>
      </c>
      <c r="C13" s="61" t="s">
        <v>23</v>
      </c>
      <c r="D13" s="65" t="s">
        <v>128</v>
      </c>
      <c r="E13" s="64">
        <v>474.76</v>
      </c>
      <c r="F13" s="83"/>
      <c r="G13" s="69">
        <f>ROUND(F13*E13,2)</f>
        <v>0</v>
      </c>
    </row>
    <row r="14" spans="1:7" ht="30.05" customHeight="1">
      <c r="A14" s="40">
        <f t="shared" si="0"/>
        <v>5</v>
      </c>
      <c r="B14" s="65" t="s">
        <v>329</v>
      </c>
      <c r="C14" s="61" t="s">
        <v>126</v>
      </c>
      <c r="D14" s="65" t="s">
        <v>128</v>
      </c>
      <c r="E14" s="64">
        <v>350.15</v>
      </c>
      <c r="F14" s="83"/>
      <c r="G14" s="69">
        <f>ROUND(F14*E14,2)</f>
        <v>0</v>
      </c>
    </row>
    <row r="15" spans="1:7" ht="30.05" customHeight="1">
      <c r="A15" s="152"/>
      <c r="B15" s="152" t="s">
        <v>35</v>
      </c>
      <c r="C15" s="156" t="s">
        <v>36</v>
      </c>
      <c r="D15" s="152" t="s">
        <v>10</v>
      </c>
      <c r="E15" s="157" t="s">
        <v>10</v>
      </c>
      <c r="F15" s="158"/>
      <c r="G15" s="158" t="s">
        <v>10</v>
      </c>
    </row>
    <row r="16" spans="1:7" ht="30.05" customHeight="1">
      <c r="A16" s="152"/>
      <c r="B16" s="153" t="s">
        <v>37</v>
      </c>
      <c r="C16" s="154" t="s">
        <v>38</v>
      </c>
      <c r="D16" s="153" t="s">
        <v>10</v>
      </c>
      <c r="E16" s="155" t="s">
        <v>10</v>
      </c>
      <c r="F16" s="158"/>
      <c r="G16" s="158" t="s">
        <v>10</v>
      </c>
    </row>
    <row r="17" spans="1:7" ht="30.05" customHeight="1">
      <c r="A17" s="40">
        <f>A14+1</f>
        <v>6</v>
      </c>
      <c r="B17" s="65" t="s">
        <v>39</v>
      </c>
      <c r="C17" s="61" t="s">
        <v>40</v>
      </c>
      <c r="D17" s="65" t="s">
        <v>41</v>
      </c>
      <c r="E17" s="31">
        <v>47470</v>
      </c>
      <c r="F17" s="83"/>
      <c r="G17" s="69">
        <f>ROUND(F17*E17,2)</f>
        <v>0</v>
      </c>
    </row>
    <row r="18" spans="1:7" ht="30.05" customHeight="1">
      <c r="A18" s="152"/>
      <c r="B18" s="152" t="s">
        <v>45</v>
      </c>
      <c r="C18" s="156" t="s">
        <v>46</v>
      </c>
      <c r="D18" s="152" t="s">
        <v>10</v>
      </c>
      <c r="E18" s="157" t="s">
        <v>10</v>
      </c>
      <c r="F18" s="158"/>
      <c r="G18" s="158" t="s">
        <v>10</v>
      </c>
    </row>
    <row r="19" spans="1:7" ht="30.05" customHeight="1">
      <c r="A19" s="152"/>
      <c r="B19" s="153" t="s">
        <v>47</v>
      </c>
      <c r="C19" s="154" t="s">
        <v>48</v>
      </c>
      <c r="D19" s="153" t="s">
        <v>10</v>
      </c>
      <c r="E19" s="155" t="s">
        <v>10</v>
      </c>
      <c r="F19" s="158"/>
      <c r="G19" s="158" t="s">
        <v>10</v>
      </c>
    </row>
    <row r="20" spans="1:7" ht="30.05" customHeight="1">
      <c r="A20" s="40">
        <f>A17+1</f>
        <v>7</v>
      </c>
      <c r="B20" s="33"/>
      <c r="C20" s="63" t="s">
        <v>226</v>
      </c>
      <c r="D20" s="65" t="s">
        <v>128</v>
      </c>
      <c r="E20" s="31">
        <v>36</v>
      </c>
      <c r="F20" s="84"/>
      <c r="G20" s="69">
        <f t="shared" ref="G20:G27" si="1">ROUND(F20*E20,2)</f>
        <v>0</v>
      </c>
    </row>
    <row r="21" spans="1:7" ht="30.05" customHeight="1">
      <c r="A21" s="40">
        <f>A20+1</f>
        <v>8</v>
      </c>
      <c r="B21" s="33"/>
      <c r="C21" s="63" t="s">
        <v>133</v>
      </c>
      <c r="D21" s="65" t="s">
        <v>128</v>
      </c>
      <c r="E21" s="31">
        <v>8</v>
      </c>
      <c r="F21" s="84"/>
      <c r="G21" s="69">
        <f t="shared" si="1"/>
        <v>0</v>
      </c>
    </row>
    <row r="22" spans="1:7" ht="30.05" customHeight="1">
      <c r="A22" s="40">
        <f t="shared" ref="A22:A24" si="2">A21+1</f>
        <v>9</v>
      </c>
      <c r="B22" s="33"/>
      <c r="C22" s="63" t="s">
        <v>342</v>
      </c>
      <c r="D22" s="65" t="s">
        <v>128</v>
      </c>
      <c r="E22" s="64">
        <v>154</v>
      </c>
      <c r="F22" s="84"/>
      <c r="G22" s="69">
        <f t="shared" si="1"/>
        <v>0</v>
      </c>
    </row>
    <row r="23" spans="1:7" ht="30.05" customHeight="1">
      <c r="A23" s="40">
        <f t="shared" si="2"/>
        <v>10</v>
      </c>
      <c r="B23" s="65"/>
      <c r="C23" s="63" t="s">
        <v>343</v>
      </c>
      <c r="D23" s="65" t="s">
        <v>128</v>
      </c>
      <c r="E23" s="64">
        <v>20</v>
      </c>
      <c r="F23" s="84"/>
      <c r="G23" s="69">
        <f t="shared" si="1"/>
        <v>0</v>
      </c>
    </row>
    <row r="24" spans="1:7" ht="30.05" customHeight="1">
      <c r="A24" s="40">
        <f t="shared" si="2"/>
        <v>11</v>
      </c>
      <c r="B24" s="65"/>
      <c r="C24" s="63" t="s">
        <v>344</v>
      </c>
      <c r="D24" s="65" t="s">
        <v>128</v>
      </c>
      <c r="E24" s="31">
        <v>4.5</v>
      </c>
      <c r="F24" s="84"/>
      <c r="G24" s="69">
        <f t="shared" si="1"/>
        <v>0</v>
      </c>
    </row>
    <row r="25" spans="1:7" ht="30.05" customHeight="1">
      <c r="A25" s="152"/>
      <c r="B25" s="153" t="s">
        <v>49</v>
      </c>
      <c r="C25" s="154" t="s">
        <v>50</v>
      </c>
      <c r="D25" s="153" t="s">
        <v>10</v>
      </c>
      <c r="E25" s="155" t="s">
        <v>10</v>
      </c>
      <c r="F25" s="158"/>
      <c r="G25" s="158" t="s">
        <v>10</v>
      </c>
    </row>
    <row r="26" spans="1:7" ht="30.05" customHeight="1">
      <c r="A26" s="40">
        <f>A24+1</f>
        <v>12</v>
      </c>
      <c r="B26" s="65"/>
      <c r="C26" s="61" t="s">
        <v>322</v>
      </c>
      <c r="D26" s="65" t="s">
        <v>128</v>
      </c>
      <c r="E26" s="31">
        <v>8.68</v>
      </c>
      <c r="F26" s="83"/>
      <c r="G26" s="69">
        <f t="shared" si="1"/>
        <v>0</v>
      </c>
    </row>
    <row r="27" spans="1:7" ht="30.05" customHeight="1">
      <c r="A27" s="40">
        <f>A26+1</f>
        <v>13</v>
      </c>
      <c r="B27" s="65"/>
      <c r="C27" s="61" t="s">
        <v>345</v>
      </c>
      <c r="D27" s="65" t="s">
        <v>128</v>
      </c>
      <c r="E27" s="31">
        <v>3.44</v>
      </c>
      <c r="F27" s="83"/>
      <c r="G27" s="69">
        <f t="shared" si="1"/>
        <v>0</v>
      </c>
    </row>
    <row r="28" spans="1:7" ht="30.05" customHeight="1">
      <c r="A28" s="152"/>
      <c r="B28" s="152" t="s">
        <v>55</v>
      </c>
      <c r="C28" s="156" t="s">
        <v>56</v>
      </c>
      <c r="D28" s="152" t="s">
        <v>10</v>
      </c>
      <c r="E28" s="157" t="s">
        <v>10</v>
      </c>
      <c r="F28" s="158"/>
      <c r="G28" s="158" t="s">
        <v>10</v>
      </c>
    </row>
    <row r="29" spans="1:7" ht="30.05" customHeight="1">
      <c r="A29" s="152"/>
      <c r="B29" s="153" t="s">
        <v>57</v>
      </c>
      <c r="C29" s="154" t="s">
        <v>58</v>
      </c>
      <c r="D29" s="153" t="s">
        <v>10</v>
      </c>
      <c r="E29" s="155" t="s">
        <v>10</v>
      </c>
      <c r="F29" s="158"/>
      <c r="G29" s="158" t="s">
        <v>10</v>
      </c>
    </row>
    <row r="30" spans="1:7" ht="30.05" customHeight="1">
      <c r="A30" s="40">
        <f>A27+1</f>
        <v>14</v>
      </c>
      <c r="B30" s="65" t="s">
        <v>59</v>
      </c>
      <c r="C30" s="61" t="s">
        <v>60</v>
      </c>
      <c r="D30" s="65" t="s">
        <v>129</v>
      </c>
      <c r="E30" s="20">
        <v>93.76</v>
      </c>
      <c r="F30" s="83"/>
      <c r="G30" s="69">
        <f>ROUND(F30*E30,2)</f>
        <v>0</v>
      </c>
    </row>
    <row r="31" spans="1:7" ht="30.05" customHeight="1">
      <c r="A31" s="152"/>
      <c r="B31" s="153" t="s">
        <v>61</v>
      </c>
      <c r="C31" s="154" t="s">
        <v>62</v>
      </c>
      <c r="D31" s="153" t="s">
        <v>10</v>
      </c>
      <c r="E31" s="155" t="s">
        <v>10</v>
      </c>
      <c r="F31" s="158"/>
      <c r="G31" s="158" t="s">
        <v>10</v>
      </c>
    </row>
    <row r="32" spans="1:7" ht="30.05" customHeight="1">
      <c r="A32" s="40">
        <f>A30+1</f>
        <v>15</v>
      </c>
      <c r="B32" s="65" t="s">
        <v>63</v>
      </c>
      <c r="C32" s="61" t="s">
        <v>64</v>
      </c>
      <c r="D32" s="65" t="s">
        <v>129</v>
      </c>
      <c r="E32" s="64">
        <v>122.2</v>
      </c>
      <c r="F32" s="83"/>
      <c r="G32" s="69">
        <f>ROUND(F32*E32,2)</f>
        <v>0</v>
      </c>
    </row>
    <row r="33" spans="1:7" ht="30.05" customHeight="1">
      <c r="A33" s="152"/>
      <c r="B33" s="152" t="s">
        <v>88</v>
      </c>
      <c r="C33" s="156" t="s">
        <v>89</v>
      </c>
      <c r="D33" s="152" t="s">
        <v>10</v>
      </c>
      <c r="E33" s="157" t="s">
        <v>10</v>
      </c>
      <c r="F33" s="158"/>
      <c r="G33" s="158" t="s">
        <v>10</v>
      </c>
    </row>
    <row r="34" spans="1:7" ht="30.05" customHeight="1">
      <c r="A34" s="152"/>
      <c r="B34" s="153" t="s">
        <v>90</v>
      </c>
      <c r="C34" s="154" t="s">
        <v>91</v>
      </c>
      <c r="D34" s="153" t="s">
        <v>10</v>
      </c>
      <c r="E34" s="155" t="s">
        <v>10</v>
      </c>
      <c r="F34" s="158"/>
      <c r="G34" s="158" t="s">
        <v>10</v>
      </c>
    </row>
    <row r="35" spans="1:7" ht="30.05" customHeight="1">
      <c r="A35" s="40">
        <f>A32+1</f>
        <v>16</v>
      </c>
      <c r="B35" s="65" t="s">
        <v>121</v>
      </c>
      <c r="C35" s="63" t="s">
        <v>346</v>
      </c>
      <c r="D35" s="65" t="s">
        <v>25</v>
      </c>
      <c r="E35" s="20">
        <v>21</v>
      </c>
      <c r="F35" s="83"/>
      <c r="G35" s="69">
        <f>ROUND(F35*E35,2)</f>
        <v>0</v>
      </c>
    </row>
    <row r="36" spans="1:7" ht="30.05" customHeight="1">
      <c r="A36" s="40">
        <f t="shared" si="0"/>
        <v>17</v>
      </c>
      <c r="B36" s="65" t="s">
        <v>135</v>
      </c>
      <c r="C36" s="63" t="s">
        <v>136</v>
      </c>
      <c r="D36" s="65" t="s">
        <v>25</v>
      </c>
      <c r="E36" s="20">
        <v>10</v>
      </c>
      <c r="F36" s="83"/>
      <c r="G36" s="69">
        <f>ROUND(F36*E36,2)</f>
        <v>0</v>
      </c>
    </row>
    <row r="37" spans="1:7" ht="30.05" customHeight="1">
      <c r="A37" s="152"/>
      <c r="B37" s="152" t="s">
        <v>99</v>
      </c>
      <c r="C37" s="156" t="s">
        <v>100</v>
      </c>
      <c r="D37" s="152" t="s">
        <v>10</v>
      </c>
      <c r="E37" s="157" t="s">
        <v>10</v>
      </c>
      <c r="F37" s="158"/>
      <c r="G37" s="158" t="s">
        <v>10</v>
      </c>
    </row>
    <row r="38" spans="1:7" ht="30.05" customHeight="1">
      <c r="A38" s="152"/>
      <c r="B38" s="153" t="s">
        <v>101</v>
      </c>
      <c r="C38" s="154" t="s">
        <v>102</v>
      </c>
      <c r="D38" s="153" t="s">
        <v>10</v>
      </c>
      <c r="E38" s="155" t="s">
        <v>10</v>
      </c>
      <c r="F38" s="158"/>
      <c r="G38" s="158" t="s">
        <v>10</v>
      </c>
    </row>
    <row r="39" spans="1:7" ht="30.05" customHeight="1">
      <c r="A39" s="40">
        <f>A36+1</f>
        <v>18</v>
      </c>
      <c r="B39" s="65" t="s">
        <v>107</v>
      </c>
      <c r="C39" s="61" t="s">
        <v>108</v>
      </c>
      <c r="D39" s="65" t="s">
        <v>129</v>
      </c>
      <c r="E39" s="20">
        <v>49.77</v>
      </c>
      <c r="F39" s="83"/>
      <c r="G39" s="69">
        <f>ROUND(F39*E39,2)</f>
        <v>0</v>
      </c>
    </row>
    <row r="40" spans="1:7" ht="30.05" customHeight="1">
      <c r="A40" s="40">
        <f t="shared" si="0"/>
        <v>19</v>
      </c>
      <c r="B40" s="65" t="s">
        <v>109</v>
      </c>
      <c r="C40" s="61" t="s">
        <v>110</v>
      </c>
      <c r="D40" s="65" t="s">
        <v>129</v>
      </c>
      <c r="E40" s="20">
        <v>143.81</v>
      </c>
      <c r="F40" s="83"/>
      <c r="G40" s="69">
        <f>ROUND(F40*E40,2)</f>
        <v>0</v>
      </c>
    </row>
    <row r="41" spans="1:7" ht="30.05" customHeight="1">
      <c r="A41" s="40">
        <f t="shared" si="0"/>
        <v>20</v>
      </c>
      <c r="B41" s="65" t="s">
        <v>111</v>
      </c>
      <c r="C41" s="61" t="s">
        <v>112</v>
      </c>
      <c r="D41" s="65" t="s">
        <v>44</v>
      </c>
      <c r="E41" s="20">
        <v>6</v>
      </c>
      <c r="F41" s="83"/>
      <c r="G41" s="69">
        <f>ROUND(F41*E41,2)</f>
        <v>0</v>
      </c>
    </row>
    <row r="42" spans="1:7" ht="30.05" customHeight="1">
      <c r="A42" s="40">
        <f t="shared" si="0"/>
        <v>21</v>
      </c>
      <c r="B42" s="65" t="s">
        <v>113</v>
      </c>
      <c r="C42" s="61" t="s">
        <v>114</v>
      </c>
      <c r="D42" s="65" t="s">
        <v>44</v>
      </c>
      <c r="E42" s="20">
        <v>1</v>
      </c>
      <c r="F42" s="83"/>
      <c r="G42" s="69">
        <f>ROUND(F42*E42,2)</f>
        <v>0</v>
      </c>
    </row>
    <row r="43" spans="1:7" ht="30.05" customHeight="1">
      <c r="A43" s="152"/>
      <c r="B43" s="152" t="s">
        <v>222</v>
      </c>
      <c r="C43" s="156" t="s">
        <v>221</v>
      </c>
      <c r="D43" s="152" t="s">
        <v>10</v>
      </c>
      <c r="E43" s="157" t="s">
        <v>10</v>
      </c>
      <c r="F43" s="158"/>
      <c r="G43" s="158" t="s">
        <v>10</v>
      </c>
    </row>
    <row r="44" spans="1:7" ht="30.05" customHeight="1">
      <c r="A44" s="152"/>
      <c r="B44" s="152" t="s">
        <v>223</v>
      </c>
      <c r="C44" s="156" t="s">
        <v>224</v>
      </c>
      <c r="D44" s="152" t="s">
        <v>10</v>
      </c>
      <c r="E44" s="157" t="s">
        <v>10</v>
      </c>
      <c r="F44" s="158"/>
      <c r="G44" s="158" t="s">
        <v>10</v>
      </c>
    </row>
    <row r="45" spans="1:7" ht="30.05" customHeight="1">
      <c r="A45" s="40">
        <f>A42+1</f>
        <v>22</v>
      </c>
      <c r="B45" s="41" t="s">
        <v>216</v>
      </c>
      <c r="C45" s="13" t="s">
        <v>218</v>
      </c>
      <c r="D45" s="65" t="s">
        <v>128</v>
      </c>
      <c r="E45" s="43">
        <v>13.3</v>
      </c>
      <c r="F45" s="83"/>
      <c r="G45" s="69">
        <f>ROUND(F45*E45,2)</f>
        <v>0</v>
      </c>
    </row>
    <row r="46" spans="1:7" ht="25.55" customHeight="1">
      <c r="A46" s="198" t="s">
        <v>116</v>
      </c>
      <c r="B46" s="198"/>
      <c r="C46" s="198"/>
      <c r="D46" s="198"/>
      <c r="E46" s="198"/>
      <c r="F46" s="198"/>
      <c r="G46" s="131">
        <f>ROUND(SUM(G6:G45),2)</f>
        <v>0</v>
      </c>
    </row>
  </sheetData>
  <mergeCells count="10">
    <mergeCell ref="A1:G1"/>
    <mergeCell ref="B3:G3"/>
    <mergeCell ref="A46:F46"/>
    <mergeCell ref="A2:G2"/>
    <mergeCell ref="A4:A5"/>
    <mergeCell ref="B4:B5"/>
    <mergeCell ref="C4:C5"/>
    <mergeCell ref="D4:E4"/>
    <mergeCell ref="F4:F5"/>
    <mergeCell ref="G4:G5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r:id="rId1"/>
  <headerFooter>
    <oddFooter>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G49"/>
  <sheetViews>
    <sheetView view="pageBreakPreview" zoomScaleNormal="100" zoomScaleSheetLayoutView="100" workbookViewId="0">
      <pane ySplit="5" topLeftCell="A42" activePane="bottomLeft" state="frozenSplit"/>
      <selection activeCell="C26" sqref="C26"/>
      <selection pane="bottomLeft" activeCell="A49" sqref="A49:F49"/>
    </sheetView>
  </sheetViews>
  <sheetFormatPr defaultColWidth="9.109375" defaultRowHeight="13.15"/>
  <cols>
    <col min="1" max="1" width="7" style="4" customWidth="1"/>
    <col min="2" max="2" width="15" style="4" customWidth="1"/>
    <col min="3" max="3" width="41.6640625" style="5" customWidth="1"/>
    <col min="4" max="4" width="9.88671875" style="4" customWidth="1"/>
    <col min="5" max="5" width="10.44140625" style="6" customWidth="1"/>
    <col min="6" max="6" width="12" style="6" customWidth="1"/>
    <col min="7" max="7" width="14.109375" style="6" customWidth="1"/>
    <col min="8" max="16384" width="9.109375" style="1"/>
  </cols>
  <sheetData>
    <row r="1" spans="1:7" ht="27.7" customHeight="1">
      <c r="A1" s="189" t="s">
        <v>679</v>
      </c>
      <c r="B1" s="189"/>
      <c r="C1" s="189"/>
      <c r="D1" s="189"/>
      <c r="E1" s="189"/>
      <c r="F1" s="189"/>
      <c r="G1" s="189"/>
    </row>
    <row r="2" spans="1:7" ht="86.25" customHeight="1">
      <c r="A2" s="193" t="s">
        <v>567</v>
      </c>
      <c r="B2" s="194"/>
      <c r="C2" s="194"/>
      <c r="D2" s="194"/>
      <c r="E2" s="194"/>
      <c r="F2" s="194"/>
      <c r="G2" s="194"/>
    </row>
    <row r="3" spans="1:7" ht="30.05" customHeight="1">
      <c r="A3" s="116" t="s">
        <v>577</v>
      </c>
      <c r="B3" s="190" t="s">
        <v>347</v>
      </c>
      <c r="C3" s="190"/>
      <c r="D3" s="190"/>
      <c r="E3" s="190"/>
      <c r="F3" s="190"/>
      <c r="G3" s="190"/>
    </row>
    <row r="4" spans="1:7" ht="15.85" customHeight="1">
      <c r="A4" s="198" t="s">
        <v>0</v>
      </c>
      <c r="B4" s="198" t="s">
        <v>1</v>
      </c>
      <c r="C4" s="199" t="s">
        <v>2</v>
      </c>
      <c r="D4" s="198" t="s">
        <v>3</v>
      </c>
      <c r="E4" s="198"/>
      <c r="F4" s="200" t="s">
        <v>4</v>
      </c>
      <c r="G4" s="200" t="s">
        <v>5</v>
      </c>
    </row>
    <row r="5" spans="1:7" ht="15.85" customHeight="1">
      <c r="A5" s="198"/>
      <c r="B5" s="198"/>
      <c r="C5" s="199"/>
      <c r="D5" s="128" t="s">
        <v>6</v>
      </c>
      <c r="E5" s="129" t="s">
        <v>7</v>
      </c>
      <c r="F5" s="200"/>
      <c r="G5" s="200"/>
    </row>
    <row r="6" spans="1:7" ht="30.05" customHeight="1">
      <c r="A6" s="152"/>
      <c r="B6" s="152" t="s">
        <v>8</v>
      </c>
      <c r="C6" s="156" t="s">
        <v>9</v>
      </c>
      <c r="D6" s="152" t="s">
        <v>10</v>
      </c>
      <c r="E6" s="157" t="s">
        <v>10</v>
      </c>
      <c r="F6" s="157" t="s">
        <v>10</v>
      </c>
      <c r="G6" s="157" t="s">
        <v>10</v>
      </c>
    </row>
    <row r="7" spans="1:7" ht="30.05" customHeight="1">
      <c r="A7" s="152"/>
      <c r="B7" s="152" t="s">
        <v>11</v>
      </c>
      <c r="C7" s="156" t="s">
        <v>12</v>
      </c>
      <c r="D7" s="152" t="s">
        <v>10</v>
      </c>
      <c r="E7" s="157" t="s">
        <v>10</v>
      </c>
      <c r="F7" s="157" t="s">
        <v>10</v>
      </c>
      <c r="G7" s="157" t="s">
        <v>10</v>
      </c>
    </row>
    <row r="8" spans="1:7" ht="30.05" customHeight="1">
      <c r="A8" s="40">
        <f t="shared" ref="A8:A48" si="0">A7+1</f>
        <v>1</v>
      </c>
      <c r="B8" s="17"/>
      <c r="C8" s="18" t="s">
        <v>333</v>
      </c>
      <c r="D8" s="12" t="s">
        <v>13</v>
      </c>
      <c r="E8" s="12">
        <v>1</v>
      </c>
      <c r="F8" s="83"/>
      <c r="G8" s="69">
        <f>ROUND(F8*E8,2)</f>
        <v>0</v>
      </c>
    </row>
    <row r="9" spans="1:7" ht="30.05" customHeight="1">
      <c r="A9" s="152"/>
      <c r="B9" s="152" t="s">
        <v>14</v>
      </c>
      <c r="C9" s="156" t="s">
        <v>15</v>
      </c>
      <c r="D9" s="152" t="s">
        <v>10</v>
      </c>
      <c r="E9" s="157" t="s">
        <v>10</v>
      </c>
      <c r="F9" s="158"/>
      <c r="G9" s="157" t="s">
        <v>10</v>
      </c>
    </row>
    <row r="10" spans="1:7" ht="30.05" customHeight="1">
      <c r="A10" s="152"/>
      <c r="B10" s="153" t="s">
        <v>16</v>
      </c>
      <c r="C10" s="154" t="s">
        <v>17</v>
      </c>
      <c r="D10" s="153" t="s">
        <v>10</v>
      </c>
      <c r="E10" s="155" t="s">
        <v>10</v>
      </c>
      <c r="F10" s="158"/>
      <c r="G10" s="155" t="s">
        <v>10</v>
      </c>
    </row>
    <row r="11" spans="1:7" ht="30.05" customHeight="1">
      <c r="A11" s="40">
        <f>A8+1</f>
        <v>2</v>
      </c>
      <c r="B11" s="65" t="s">
        <v>18</v>
      </c>
      <c r="C11" s="61" t="s">
        <v>19</v>
      </c>
      <c r="D11" s="65" t="s">
        <v>128</v>
      </c>
      <c r="E11" s="64">
        <v>191.8</v>
      </c>
      <c r="F11" s="83"/>
      <c r="G11" s="69">
        <f>ROUND(F11*E11,2)</f>
        <v>0</v>
      </c>
    </row>
    <row r="12" spans="1:7" ht="30.05" customHeight="1">
      <c r="A12" s="40">
        <f t="shared" si="0"/>
        <v>3</v>
      </c>
      <c r="B12" s="65" t="s">
        <v>20</v>
      </c>
      <c r="C12" s="61" t="s">
        <v>21</v>
      </c>
      <c r="D12" s="65" t="s">
        <v>128</v>
      </c>
      <c r="E12" s="64">
        <v>447.53</v>
      </c>
      <c r="F12" s="83"/>
      <c r="G12" s="69">
        <f>ROUND(F12*E12,2)</f>
        <v>0</v>
      </c>
    </row>
    <row r="13" spans="1:7" ht="30.05" customHeight="1">
      <c r="A13" s="40">
        <f t="shared" si="0"/>
        <v>4</v>
      </c>
      <c r="B13" s="65" t="s">
        <v>22</v>
      </c>
      <c r="C13" s="61" t="s">
        <v>23</v>
      </c>
      <c r="D13" s="65" t="s">
        <v>128</v>
      </c>
      <c r="E13" s="64">
        <v>248.49</v>
      </c>
      <c r="F13" s="83"/>
      <c r="G13" s="69">
        <f>ROUND(F13*E13,2)</f>
        <v>0</v>
      </c>
    </row>
    <row r="14" spans="1:7" s="2" customFormat="1" ht="30.05" customHeight="1">
      <c r="A14" s="152"/>
      <c r="B14" s="153" t="s">
        <v>348</v>
      </c>
      <c r="C14" s="154" t="s">
        <v>24</v>
      </c>
      <c r="D14" s="153" t="s">
        <v>10</v>
      </c>
      <c r="E14" s="155" t="s">
        <v>10</v>
      </c>
      <c r="F14" s="161"/>
      <c r="G14" s="162" t="s">
        <v>10</v>
      </c>
    </row>
    <row r="15" spans="1:7" ht="30.05" customHeight="1">
      <c r="A15" s="40">
        <f>A13+1</f>
        <v>5</v>
      </c>
      <c r="B15" s="65" t="s">
        <v>349</v>
      </c>
      <c r="C15" s="61" t="s">
        <v>27</v>
      </c>
      <c r="D15" s="65" t="s">
        <v>25</v>
      </c>
      <c r="E15" s="64">
        <v>450</v>
      </c>
      <c r="F15" s="83"/>
      <c r="G15" s="69">
        <f>ROUND(F15*E15,2)</f>
        <v>0</v>
      </c>
    </row>
    <row r="16" spans="1:7" ht="30.05" customHeight="1">
      <c r="A16" s="152"/>
      <c r="B16" s="153" t="s">
        <v>28</v>
      </c>
      <c r="C16" s="154" t="s">
        <v>29</v>
      </c>
      <c r="D16" s="153" t="s">
        <v>10</v>
      </c>
      <c r="E16" s="155" t="s">
        <v>10</v>
      </c>
      <c r="F16" s="158"/>
      <c r="G16" s="155" t="s">
        <v>10</v>
      </c>
    </row>
    <row r="17" spans="1:7" ht="30.05" customHeight="1">
      <c r="A17" s="40">
        <f>A15+1</f>
        <v>6</v>
      </c>
      <c r="B17" s="65" t="s">
        <v>30</v>
      </c>
      <c r="C17" s="61" t="s">
        <v>31</v>
      </c>
      <c r="D17" s="12" t="s">
        <v>13</v>
      </c>
      <c r="E17" s="64">
        <v>2</v>
      </c>
      <c r="F17" s="84"/>
      <c r="G17" s="69">
        <f>ROUND(F17*E17,2)</f>
        <v>0</v>
      </c>
    </row>
    <row r="18" spans="1:7" ht="30.05" customHeight="1">
      <c r="A18" s="152"/>
      <c r="B18" s="152" t="s">
        <v>35</v>
      </c>
      <c r="C18" s="156" t="s">
        <v>36</v>
      </c>
      <c r="D18" s="152" t="s">
        <v>10</v>
      </c>
      <c r="E18" s="157" t="s">
        <v>10</v>
      </c>
      <c r="F18" s="158"/>
      <c r="G18" s="157" t="s">
        <v>10</v>
      </c>
    </row>
    <row r="19" spans="1:7" ht="30.05" customHeight="1">
      <c r="A19" s="152"/>
      <c r="B19" s="153" t="s">
        <v>37</v>
      </c>
      <c r="C19" s="154" t="s">
        <v>38</v>
      </c>
      <c r="D19" s="153" t="s">
        <v>10</v>
      </c>
      <c r="E19" s="155" t="s">
        <v>10</v>
      </c>
      <c r="F19" s="158"/>
      <c r="G19" s="155" t="s">
        <v>10</v>
      </c>
    </row>
    <row r="20" spans="1:7" ht="30.05" customHeight="1">
      <c r="A20" s="40">
        <f>A17+1</f>
        <v>7</v>
      </c>
      <c r="B20" s="65" t="s">
        <v>39</v>
      </c>
      <c r="C20" s="61" t="s">
        <v>40</v>
      </c>
      <c r="D20" s="65" t="s">
        <v>41</v>
      </c>
      <c r="E20" s="31">
        <v>34960</v>
      </c>
      <c r="F20" s="83"/>
      <c r="G20" s="69">
        <f>ROUND(F20*E20,2)</f>
        <v>0</v>
      </c>
    </row>
    <row r="21" spans="1:7" ht="30.05" customHeight="1">
      <c r="A21" s="152"/>
      <c r="B21" s="152" t="s">
        <v>45</v>
      </c>
      <c r="C21" s="156" t="s">
        <v>46</v>
      </c>
      <c r="D21" s="152" t="s">
        <v>10</v>
      </c>
      <c r="E21" s="157" t="s">
        <v>10</v>
      </c>
      <c r="F21" s="158"/>
      <c r="G21" s="157" t="s">
        <v>10</v>
      </c>
    </row>
    <row r="22" spans="1:7" ht="30.05" customHeight="1">
      <c r="A22" s="152"/>
      <c r="B22" s="153" t="s">
        <v>47</v>
      </c>
      <c r="C22" s="154" t="s">
        <v>48</v>
      </c>
      <c r="D22" s="153" t="s">
        <v>10</v>
      </c>
      <c r="E22" s="155" t="s">
        <v>10</v>
      </c>
      <c r="F22" s="158"/>
      <c r="G22" s="155" t="s">
        <v>10</v>
      </c>
    </row>
    <row r="23" spans="1:7" ht="30.05" customHeight="1">
      <c r="A23" s="40">
        <f>A20+1</f>
        <v>8</v>
      </c>
      <c r="B23" s="33"/>
      <c r="C23" s="63" t="s">
        <v>133</v>
      </c>
      <c r="D23" s="65" t="s">
        <v>128</v>
      </c>
      <c r="E23" s="31">
        <v>8</v>
      </c>
      <c r="F23" s="84"/>
      <c r="G23" s="69">
        <f>ROUND(F23*E23,2)</f>
        <v>0</v>
      </c>
    </row>
    <row r="24" spans="1:7" ht="30.05" customHeight="1">
      <c r="A24" s="40">
        <f>A23+1</f>
        <v>9</v>
      </c>
      <c r="B24" s="33"/>
      <c r="C24" s="63" t="s">
        <v>342</v>
      </c>
      <c r="D24" s="65" t="s">
        <v>128</v>
      </c>
      <c r="E24" s="64">
        <v>129</v>
      </c>
      <c r="F24" s="84"/>
      <c r="G24" s="69">
        <f>ROUND(F24*E24,2)</f>
        <v>0</v>
      </c>
    </row>
    <row r="25" spans="1:7" ht="30.05" customHeight="1">
      <c r="A25" s="40">
        <f t="shared" si="0"/>
        <v>10</v>
      </c>
      <c r="B25" s="65"/>
      <c r="C25" s="63" t="s">
        <v>343</v>
      </c>
      <c r="D25" s="65" t="s">
        <v>128</v>
      </c>
      <c r="E25" s="64">
        <v>20</v>
      </c>
      <c r="F25" s="84"/>
      <c r="G25" s="69">
        <f>ROUND(F25*E25,2)</f>
        <v>0</v>
      </c>
    </row>
    <row r="26" spans="1:7" ht="30.05" customHeight="1">
      <c r="A26" s="40">
        <f t="shared" si="0"/>
        <v>11</v>
      </c>
      <c r="B26" s="65"/>
      <c r="C26" s="63" t="s">
        <v>344</v>
      </c>
      <c r="D26" s="65" t="s">
        <v>128</v>
      </c>
      <c r="E26" s="31">
        <v>3.9</v>
      </c>
      <c r="F26" s="84"/>
      <c r="G26" s="69">
        <f>ROUND(F26*E26,2)</f>
        <v>0</v>
      </c>
    </row>
    <row r="27" spans="1:7" ht="30.05" customHeight="1">
      <c r="A27" s="152"/>
      <c r="B27" s="153" t="s">
        <v>49</v>
      </c>
      <c r="C27" s="154" t="s">
        <v>50</v>
      </c>
      <c r="D27" s="153" t="s">
        <v>10</v>
      </c>
      <c r="E27" s="155" t="s">
        <v>10</v>
      </c>
      <c r="F27" s="158"/>
      <c r="G27" s="155" t="s">
        <v>10</v>
      </c>
    </row>
    <row r="28" spans="1:7" ht="30.05" customHeight="1">
      <c r="A28" s="40">
        <f>A26+1</f>
        <v>12</v>
      </c>
      <c r="B28" s="65"/>
      <c r="C28" s="61" t="s">
        <v>322</v>
      </c>
      <c r="D28" s="65" t="s">
        <v>128</v>
      </c>
      <c r="E28" s="31">
        <v>29.1</v>
      </c>
      <c r="F28" s="83"/>
      <c r="G28" s="69">
        <f>ROUND(F28*E28,2)</f>
        <v>0</v>
      </c>
    </row>
    <row r="29" spans="1:7" ht="30.05" customHeight="1">
      <c r="A29" s="40">
        <f>A28+1</f>
        <v>13</v>
      </c>
      <c r="B29" s="65"/>
      <c r="C29" s="61" t="s">
        <v>345</v>
      </c>
      <c r="D29" s="65" t="s">
        <v>128</v>
      </c>
      <c r="E29" s="31">
        <v>3.2</v>
      </c>
      <c r="F29" s="83"/>
      <c r="G29" s="69">
        <f>ROUND(F29*E29,2)</f>
        <v>0</v>
      </c>
    </row>
    <row r="30" spans="1:7" ht="30.05" customHeight="1">
      <c r="A30" s="152"/>
      <c r="B30" s="152" t="s">
        <v>55</v>
      </c>
      <c r="C30" s="156" t="s">
        <v>56</v>
      </c>
      <c r="D30" s="152" t="s">
        <v>10</v>
      </c>
      <c r="E30" s="157" t="s">
        <v>10</v>
      </c>
      <c r="F30" s="158"/>
      <c r="G30" s="157" t="s">
        <v>10</v>
      </c>
    </row>
    <row r="31" spans="1:7" ht="30.05" customHeight="1">
      <c r="A31" s="152"/>
      <c r="B31" s="153" t="s">
        <v>57</v>
      </c>
      <c r="C31" s="154" t="s">
        <v>58</v>
      </c>
      <c r="D31" s="153" t="s">
        <v>10</v>
      </c>
      <c r="E31" s="155" t="s">
        <v>10</v>
      </c>
      <c r="F31" s="158"/>
      <c r="G31" s="155" t="s">
        <v>10</v>
      </c>
    </row>
    <row r="32" spans="1:7" ht="30.05" customHeight="1">
      <c r="A32" s="40">
        <f>A29+1</f>
        <v>14</v>
      </c>
      <c r="B32" s="65" t="s">
        <v>59</v>
      </c>
      <c r="C32" s="61" t="s">
        <v>60</v>
      </c>
      <c r="D32" s="65" t="s">
        <v>129</v>
      </c>
      <c r="E32" s="20">
        <v>244.21</v>
      </c>
      <c r="F32" s="83"/>
      <c r="G32" s="69">
        <f>ROUND(F32*E32,2)</f>
        <v>0</v>
      </c>
    </row>
    <row r="33" spans="1:7" ht="30.05" customHeight="1">
      <c r="A33" s="152"/>
      <c r="B33" s="153" t="s">
        <v>61</v>
      </c>
      <c r="C33" s="154" t="s">
        <v>62</v>
      </c>
      <c r="D33" s="153" t="s">
        <v>10</v>
      </c>
      <c r="E33" s="155" t="s">
        <v>10</v>
      </c>
      <c r="F33" s="158"/>
      <c r="G33" s="155" t="s">
        <v>10</v>
      </c>
    </row>
    <row r="34" spans="1:7" ht="30.05" customHeight="1">
      <c r="A34" s="40">
        <f>A32+1</f>
        <v>15</v>
      </c>
      <c r="B34" s="65" t="s">
        <v>63</v>
      </c>
      <c r="C34" s="61" t="s">
        <v>64</v>
      </c>
      <c r="D34" s="65" t="s">
        <v>129</v>
      </c>
      <c r="E34" s="64">
        <v>157.94999999999999</v>
      </c>
      <c r="F34" s="83"/>
      <c r="G34" s="69">
        <f>ROUND(F34*E34,2)</f>
        <v>0</v>
      </c>
    </row>
    <row r="35" spans="1:7" ht="30.05" customHeight="1">
      <c r="A35" s="152"/>
      <c r="B35" s="152" t="s">
        <v>88</v>
      </c>
      <c r="C35" s="156" t="s">
        <v>89</v>
      </c>
      <c r="D35" s="152" t="s">
        <v>10</v>
      </c>
      <c r="E35" s="157" t="s">
        <v>10</v>
      </c>
      <c r="F35" s="158"/>
      <c r="G35" s="157" t="s">
        <v>10</v>
      </c>
    </row>
    <row r="36" spans="1:7" ht="30.05" customHeight="1">
      <c r="A36" s="152"/>
      <c r="B36" s="153" t="s">
        <v>90</v>
      </c>
      <c r="C36" s="154" t="s">
        <v>91</v>
      </c>
      <c r="D36" s="153" t="s">
        <v>10</v>
      </c>
      <c r="E36" s="155" t="s">
        <v>10</v>
      </c>
      <c r="F36" s="158"/>
      <c r="G36" s="155" t="s">
        <v>10</v>
      </c>
    </row>
    <row r="37" spans="1:7" ht="30.05" customHeight="1">
      <c r="A37" s="40">
        <f>A34+1</f>
        <v>16</v>
      </c>
      <c r="B37" s="65" t="s">
        <v>121</v>
      </c>
      <c r="C37" s="63" t="s">
        <v>346</v>
      </c>
      <c r="D37" s="65" t="s">
        <v>25</v>
      </c>
      <c r="E37" s="20">
        <v>21</v>
      </c>
      <c r="F37" s="83"/>
      <c r="G37" s="69">
        <f>ROUND(F37*E37,2)</f>
        <v>0</v>
      </c>
    </row>
    <row r="38" spans="1:7" ht="30.05" customHeight="1">
      <c r="A38" s="40">
        <f t="shared" si="0"/>
        <v>17</v>
      </c>
      <c r="B38" s="65" t="s">
        <v>135</v>
      </c>
      <c r="C38" s="63" t="s">
        <v>136</v>
      </c>
      <c r="D38" s="65" t="s">
        <v>25</v>
      </c>
      <c r="E38" s="20">
        <v>7.73</v>
      </c>
      <c r="F38" s="83"/>
      <c r="G38" s="69">
        <f>ROUND(F38*E38,2)</f>
        <v>0</v>
      </c>
    </row>
    <row r="39" spans="1:7" ht="30.05" customHeight="1">
      <c r="A39" s="152"/>
      <c r="B39" s="152" t="s">
        <v>99</v>
      </c>
      <c r="C39" s="156" t="s">
        <v>100</v>
      </c>
      <c r="D39" s="152" t="s">
        <v>10</v>
      </c>
      <c r="E39" s="157" t="s">
        <v>10</v>
      </c>
      <c r="F39" s="158"/>
      <c r="G39" s="157" t="s">
        <v>10</v>
      </c>
    </row>
    <row r="40" spans="1:7" ht="30.05" customHeight="1">
      <c r="A40" s="152"/>
      <c r="B40" s="153" t="s">
        <v>101</v>
      </c>
      <c r="C40" s="154" t="s">
        <v>102</v>
      </c>
      <c r="D40" s="153" t="s">
        <v>10</v>
      </c>
      <c r="E40" s="155" t="s">
        <v>10</v>
      </c>
      <c r="F40" s="158"/>
      <c r="G40" s="155" t="s">
        <v>10</v>
      </c>
    </row>
    <row r="41" spans="1:7" ht="30.05" customHeight="1">
      <c r="A41" s="40">
        <f>A38+1</f>
        <v>18</v>
      </c>
      <c r="B41" s="65" t="s">
        <v>107</v>
      </c>
      <c r="C41" s="61" t="s">
        <v>108</v>
      </c>
      <c r="D41" s="65" t="s">
        <v>129</v>
      </c>
      <c r="E41" s="20">
        <v>32.75</v>
      </c>
      <c r="F41" s="83"/>
      <c r="G41" s="69">
        <f>ROUND(F41*E41,2)</f>
        <v>0</v>
      </c>
    </row>
    <row r="42" spans="1:7" ht="30.05" customHeight="1">
      <c r="A42" s="40">
        <f t="shared" si="0"/>
        <v>19</v>
      </c>
      <c r="B42" s="65" t="s">
        <v>109</v>
      </c>
      <c r="C42" s="61" t="s">
        <v>110</v>
      </c>
      <c r="D42" s="65" t="s">
        <v>129</v>
      </c>
      <c r="E42" s="20">
        <v>118.7</v>
      </c>
      <c r="F42" s="83"/>
      <c r="G42" s="69">
        <f>ROUND(F42*E42,2)</f>
        <v>0</v>
      </c>
    </row>
    <row r="43" spans="1:7" ht="30.05" customHeight="1">
      <c r="A43" s="40">
        <f t="shared" si="0"/>
        <v>20</v>
      </c>
      <c r="B43" s="65" t="s">
        <v>111</v>
      </c>
      <c r="C43" s="61" t="s">
        <v>112</v>
      </c>
      <c r="D43" s="65" t="s">
        <v>44</v>
      </c>
      <c r="E43" s="20">
        <v>6</v>
      </c>
      <c r="F43" s="83"/>
      <c r="G43" s="69">
        <f>ROUND(F43*E43,2)</f>
        <v>0</v>
      </c>
    </row>
    <row r="44" spans="1:7" ht="30.05" customHeight="1">
      <c r="A44" s="40">
        <f t="shared" si="0"/>
        <v>21</v>
      </c>
      <c r="B44" s="65" t="s">
        <v>113</v>
      </c>
      <c r="C44" s="61" t="s">
        <v>114</v>
      </c>
      <c r="D44" s="65" t="s">
        <v>44</v>
      </c>
      <c r="E44" s="20">
        <v>1</v>
      </c>
      <c r="F44" s="83"/>
      <c r="G44" s="69">
        <f>ROUND(F44*E44,2)</f>
        <v>0</v>
      </c>
    </row>
    <row r="45" spans="1:7" ht="30.05" customHeight="1">
      <c r="A45" s="152"/>
      <c r="B45" s="152" t="s">
        <v>222</v>
      </c>
      <c r="C45" s="156" t="s">
        <v>221</v>
      </c>
      <c r="D45" s="152" t="s">
        <v>10</v>
      </c>
      <c r="E45" s="157" t="s">
        <v>10</v>
      </c>
      <c r="F45" s="158"/>
      <c r="G45" s="157" t="s">
        <v>10</v>
      </c>
    </row>
    <row r="46" spans="1:7" ht="30.05" customHeight="1">
      <c r="A46" s="152"/>
      <c r="B46" s="152" t="s">
        <v>223</v>
      </c>
      <c r="C46" s="156" t="s">
        <v>224</v>
      </c>
      <c r="D46" s="152" t="s">
        <v>10</v>
      </c>
      <c r="E46" s="157" t="s">
        <v>10</v>
      </c>
      <c r="F46" s="158"/>
      <c r="G46" s="157" t="s">
        <v>10</v>
      </c>
    </row>
    <row r="47" spans="1:7" ht="30.05" customHeight="1">
      <c r="A47" s="40">
        <f>A44+1</f>
        <v>22</v>
      </c>
      <c r="B47" s="41" t="s">
        <v>216</v>
      </c>
      <c r="C47" s="13" t="s">
        <v>218</v>
      </c>
      <c r="D47" s="65" t="s">
        <v>128</v>
      </c>
      <c r="E47" s="43">
        <v>56.61</v>
      </c>
      <c r="F47" s="83"/>
      <c r="G47" s="69">
        <f>ROUND(F47*E47,2)</f>
        <v>0</v>
      </c>
    </row>
    <row r="48" spans="1:7" ht="30.05" customHeight="1">
      <c r="A48" s="40">
        <f t="shared" si="0"/>
        <v>23</v>
      </c>
      <c r="B48" s="41" t="s">
        <v>217</v>
      </c>
      <c r="C48" s="13" t="s">
        <v>220</v>
      </c>
      <c r="D48" s="65" t="s">
        <v>25</v>
      </c>
      <c r="E48" s="43">
        <v>18</v>
      </c>
      <c r="F48" s="83"/>
      <c r="G48" s="69">
        <f>ROUND(F48*E48,2)</f>
        <v>0</v>
      </c>
    </row>
    <row r="49" spans="1:7" ht="25.55" customHeight="1">
      <c r="A49" s="198" t="s">
        <v>116</v>
      </c>
      <c r="B49" s="198"/>
      <c r="C49" s="198"/>
      <c r="D49" s="198"/>
      <c r="E49" s="198"/>
      <c r="F49" s="198"/>
      <c r="G49" s="85">
        <f>ROUND(SUM(G6:G48),2)</f>
        <v>0</v>
      </c>
    </row>
  </sheetData>
  <mergeCells count="10">
    <mergeCell ref="A1:G1"/>
    <mergeCell ref="B3:G3"/>
    <mergeCell ref="A49:F49"/>
    <mergeCell ref="A2:G2"/>
    <mergeCell ref="A4:A5"/>
    <mergeCell ref="B4:B5"/>
    <mergeCell ref="C4:C5"/>
    <mergeCell ref="D4:E4"/>
    <mergeCell ref="F4:F5"/>
    <mergeCell ref="G4:G5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r:id="rId1"/>
  <headerFooter>
    <oddFooter>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G47"/>
  <sheetViews>
    <sheetView view="pageBreakPreview" zoomScaleNormal="100" zoomScaleSheetLayoutView="100" workbookViewId="0">
      <pane ySplit="5" topLeftCell="A41" activePane="bottomLeft" state="frozenSplit"/>
      <selection activeCell="C26" sqref="C26"/>
      <selection pane="bottomLeft" activeCell="A47" sqref="A47:F47"/>
    </sheetView>
  </sheetViews>
  <sheetFormatPr defaultColWidth="9.109375" defaultRowHeight="13.15"/>
  <cols>
    <col min="1" max="1" width="7" style="4" customWidth="1"/>
    <col min="2" max="2" width="15" style="4" customWidth="1"/>
    <col min="3" max="3" width="41.6640625" style="5" customWidth="1"/>
    <col min="4" max="4" width="9.88671875" style="4" customWidth="1"/>
    <col min="5" max="5" width="10.44140625" style="6" customWidth="1"/>
    <col min="6" max="6" width="13.109375" style="6" customWidth="1"/>
    <col min="7" max="7" width="14.109375" style="6" customWidth="1"/>
    <col min="8" max="16384" width="9.109375" style="1"/>
  </cols>
  <sheetData>
    <row r="1" spans="1:7" ht="24.75" customHeight="1">
      <c r="A1" s="189" t="s">
        <v>679</v>
      </c>
      <c r="B1" s="189"/>
      <c r="C1" s="189"/>
      <c r="D1" s="189"/>
      <c r="E1" s="189"/>
      <c r="F1" s="189"/>
      <c r="G1" s="189"/>
    </row>
    <row r="2" spans="1:7" ht="100.05" customHeight="1">
      <c r="A2" s="193" t="s">
        <v>567</v>
      </c>
      <c r="B2" s="194"/>
      <c r="C2" s="194"/>
      <c r="D2" s="194"/>
      <c r="E2" s="194"/>
      <c r="F2" s="194"/>
      <c r="G2" s="194"/>
    </row>
    <row r="3" spans="1:7" ht="30.05" customHeight="1">
      <c r="A3" s="116" t="s">
        <v>578</v>
      </c>
      <c r="B3" s="190" t="s">
        <v>339</v>
      </c>
      <c r="C3" s="190"/>
      <c r="D3" s="190"/>
      <c r="E3" s="190"/>
      <c r="F3" s="190"/>
      <c r="G3" s="190"/>
    </row>
    <row r="4" spans="1:7" ht="15.85" customHeight="1">
      <c r="A4" s="198" t="s">
        <v>0</v>
      </c>
      <c r="B4" s="198" t="s">
        <v>1</v>
      </c>
      <c r="C4" s="199" t="s">
        <v>2</v>
      </c>
      <c r="D4" s="198" t="s">
        <v>3</v>
      </c>
      <c r="E4" s="198"/>
      <c r="F4" s="200" t="s">
        <v>4</v>
      </c>
      <c r="G4" s="200" t="s">
        <v>5</v>
      </c>
    </row>
    <row r="5" spans="1:7" ht="15.85" customHeight="1">
      <c r="A5" s="198"/>
      <c r="B5" s="198"/>
      <c r="C5" s="199"/>
      <c r="D5" s="128" t="s">
        <v>6</v>
      </c>
      <c r="E5" s="129" t="s">
        <v>7</v>
      </c>
      <c r="F5" s="200"/>
      <c r="G5" s="200"/>
    </row>
    <row r="6" spans="1:7" ht="30.05" customHeight="1">
      <c r="A6" s="152"/>
      <c r="B6" s="152" t="s">
        <v>8</v>
      </c>
      <c r="C6" s="156" t="s">
        <v>9</v>
      </c>
      <c r="D6" s="152" t="s">
        <v>10</v>
      </c>
      <c r="E6" s="157" t="s">
        <v>10</v>
      </c>
      <c r="F6" s="157" t="s">
        <v>10</v>
      </c>
      <c r="G6" s="157" t="s">
        <v>10</v>
      </c>
    </row>
    <row r="7" spans="1:7" ht="30.05" customHeight="1">
      <c r="A7" s="152"/>
      <c r="B7" s="152" t="s">
        <v>11</v>
      </c>
      <c r="C7" s="156" t="s">
        <v>12</v>
      </c>
      <c r="D7" s="152" t="s">
        <v>10</v>
      </c>
      <c r="E7" s="157" t="s">
        <v>10</v>
      </c>
      <c r="F7" s="157" t="s">
        <v>10</v>
      </c>
      <c r="G7" s="157" t="s">
        <v>10</v>
      </c>
    </row>
    <row r="8" spans="1:7" ht="30.05" customHeight="1">
      <c r="A8" s="40">
        <f t="shared" ref="A8:A41" si="0">A7+1</f>
        <v>1</v>
      </c>
      <c r="B8" s="17"/>
      <c r="C8" s="18" t="s">
        <v>333</v>
      </c>
      <c r="D8" s="12" t="s">
        <v>13</v>
      </c>
      <c r="E8" s="12">
        <v>1</v>
      </c>
      <c r="F8" s="83"/>
      <c r="G8" s="69">
        <f>ROUND(F8*E8,2)</f>
        <v>0</v>
      </c>
    </row>
    <row r="9" spans="1:7" ht="30.05" customHeight="1">
      <c r="A9" s="152"/>
      <c r="B9" s="152" t="s">
        <v>14</v>
      </c>
      <c r="C9" s="156" t="s">
        <v>15</v>
      </c>
      <c r="D9" s="152" t="s">
        <v>10</v>
      </c>
      <c r="E9" s="157" t="s">
        <v>10</v>
      </c>
      <c r="F9" s="158"/>
      <c r="G9" s="158" t="s">
        <v>10</v>
      </c>
    </row>
    <row r="10" spans="1:7" ht="30.05" customHeight="1">
      <c r="A10" s="152"/>
      <c r="B10" s="153" t="s">
        <v>16</v>
      </c>
      <c r="C10" s="154" t="s">
        <v>17</v>
      </c>
      <c r="D10" s="153" t="s">
        <v>10</v>
      </c>
      <c r="E10" s="155" t="s">
        <v>10</v>
      </c>
      <c r="F10" s="158"/>
      <c r="G10" s="158" t="s">
        <v>10</v>
      </c>
    </row>
    <row r="11" spans="1:7" ht="30.05" customHeight="1">
      <c r="A11" s="40">
        <f>A8+1</f>
        <v>2</v>
      </c>
      <c r="B11" s="65" t="s">
        <v>18</v>
      </c>
      <c r="C11" s="61" t="s">
        <v>19</v>
      </c>
      <c r="D11" s="65" t="s">
        <v>128</v>
      </c>
      <c r="E11" s="64">
        <v>222.43</v>
      </c>
      <c r="F11" s="83"/>
      <c r="G11" s="69">
        <f>ROUND(F11*E11,2)</f>
        <v>0</v>
      </c>
    </row>
    <row r="12" spans="1:7" ht="30.05" customHeight="1">
      <c r="A12" s="40">
        <f t="shared" si="0"/>
        <v>3</v>
      </c>
      <c r="B12" s="65" t="s">
        <v>20</v>
      </c>
      <c r="C12" s="61" t="s">
        <v>21</v>
      </c>
      <c r="D12" s="65" t="s">
        <v>128</v>
      </c>
      <c r="E12" s="64">
        <v>333.65</v>
      </c>
      <c r="F12" s="83"/>
      <c r="G12" s="69">
        <f>ROUND(F12*E12,2)</f>
        <v>0</v>
      </c>
    </row>
    <row r="13" spans="1:7" ht="30.05" customHeight="1">
      <c r="A13" s="40">
        <f t="shared" si="0"/>
        <v>4</v>
      </c>
      <c r="B13" s="65" t="s">
        <v>22</v>
      </c>
      <c r="C13" s="61" t="s">
        <v>23</v>
      </c>
      <c r="D13" s="65" t="s">
        <v>128</v>
      </c>
      <c r="E13" s="64">
        <v>231.87</v>
      </c>
      <c r="F13" s="83"/>
      <c r="G13" s="69">
        <f>ROUND(F13*E13,2)</f>
        <v>0</v>
      </c>
    </row>
    <row r="14" spans="1:7" ht="30.05" customHeight="1">
      <c r="A14" s="40">
        <f>A13+1</f>
        <v>5</v>
      </c>
      <c r="B14" s="65" t="s">
        <v>353</v>
      </c>
      <c r="C14" s="61" t="s">
        <v>334</v>
      </c>
      <c r="D14" s="65" t="s">
        <v>128</v>
      </c>
      <c r="E14" s="64">
        <v>286</v>
      </c>
      <c r="F14" s="83"/>
      <c r="G14" s="69">
        <f>ROUND(F14*E14,2)</f>
        <v>0</v>
      </c>
    </row>
    <row r="15" spans="1:7" ht="30.05" customHeight="1">
      <c r="A15" s="152"/>
      <c r="B15" s="152" t="s">
        <v>35</v>
      </c>
      <c r="C15" s="156" t="s">
        <v>36</v>
      </c>
      <c r="D15" s="152" t="s">
        <v>10</v>
      </c>
      <c r="E15" s="157" t="s">
        <v>10</v>
      </c>
      <c r="F15" s="158"/>
      <c r="G15" s="158" t="s">
        <v>10</v>
      </c>
    </row>
    <row r="16" spans="1:7" ht="30.05" customHeight="1">
      <c r="A16" s="152"/>
      <c r="B16" s="153" t="s">
        <v>37</v>
      </c>
      <c r="C16" s="154" t="s">
        <v>38</v>
      </c>
      <c r="D16" s="153" t="s">
        <v>10</v>
      </c>
      <c r="E16" s="155" t="s">
        <v>10</v>
      </c>
      <c r="F16" s="158"/>
      <c r="G16" s="158" t="s">
        <v>10</v>
      </c>
    </row>
    <row r="17" spans="1:7" ht="30.05" customHeight="1">
      <c r="A17" s="40">
        <f>A14+1</f>
        <v>6</v>
      </c>
      <c r="B17" s="65" t="s">
        <v>39</v>
      </c>
      <c r="C17" s="61" t="s">
        <v>40</v>
      </c>
      <c r="D17" s="65" t="s">
        <v>41</v>
      </c>
      <c r="E17" s="31">
        <v>5110</v>
      </c>
      <c r="F17" s="83"/>
      <c r="G17" s="69">
        <f>ROUND(F17*E17,2)</f>
        <v>0</v>
      </c>
    </row>
    <row r="18" spans="1:7" ht="30.05" customHeight="1">
      <c r="A18" s="152"/>
      <c r="B18" s="152" t="s">
        <v>45</v>
      </c>
      <c r="C18" s="156" t="s">
        <v>46</v>
      </c>
      <c r="D18" s="152" t="s">
        <v>10</v>
      </c>
      <c r="E18" s="157" t="s">
        <v>10</v>
      </c>
      <c r="F18" s="158"/>
      <c r="G18" s="158" t="s">
        <v>10</v>
      </c>
    </row>
    <row r="19" spans="1:7" ht="30.05" customHeight="1">
      <c r="A19" s="152"/>
      <c r="B19" s="153" t="s">
        <v>47</v>
      </c>
      <c r="C19" s="154" t="s">
        <v>48</v>
      </c>
      <c r="D19" s="153" t="s">
        <v>10</v>
      </c>
      <c r="E19" s="155" t="s">
        <v>10</v>
      </c>
      <c r="F19" s="158"/>
      <c r="G19" s="158" t="s">
        <v>10</v>
      </c>
    </row>
    <row r="20" spans="1:7" ht="30.05" customHeight="1">
      <c r="A20" s="40">
        <f>A17+1</f>
        <v>7</v>
      </c>
      <c r="B20" s="33"/>
      <c r="C20" s="63" t="s">
        <v>133</v>
      </c>
      <c r="D20" s="65" t="s">
        <v>128</v>
      </c>
      <c r="E20" s="31">
        <v>14.98</v>
      </c>
      <c r="F20" s="97"/>
      <c r="G20" s="69">
        <f>ROUND(F20*E20,2)</f>
        <v>0</v>
      </c>
    </row>
    <row r="21" spans="1:7" ht="30.05" customHeight="1">
      <c r="A21" s="40">
        <f>A20+1</f>
        <v>8</v>
      </c>
      <c r="B21" s="33"/>
      <c r="C21" s="63" t="s">
        <v>202</v>
      </c>
      <c r="D21" s="65" t="s">
        <v>128</v>
      </c>
      <c r="E21" s="31">
        <v>5.65</v>
      </c>
      <c r="F21" s="97"/>
      <c r="G21" s="69">
        <f>ROUND(F21*E21,2)</f>
        <v>0</v>
      </c>
    </row>
    <row r="22" spans="1:7" ht="30.05" customHeight="1">
      <c r="A22" s="40">
        <f>A21+1</f>
        <v>9</v>
      </c>
      <c r="B22" s="65"/>
      <c r="C22" s="63" t="s">
        <v>335</v>
      </c>
      <c r="D22" s="65" t="s">
        <v>128</v>
      </c>
      <c r="E22" s="64">
        <v>2.16</v>
      </c>
      <c r="F22" s="97"/>
      <c r="G22" s="69">
        <f>ROUND(F22*E22,2)</f>
        <v>0</v>
      </c>
    </row>
    <row r="23" spans="1:7" ht="30.05" customHeight="1">
      <c r="A23" s="152"/>
      <c r="B23" s="153" t="s">
        <v>49</v>
      </c>
      <c r="C23" s="154" t="s">
        <v>50</v>
      </c>
      <c r="D23" s="153" t="s">
        <v>10</v>
      </c>
      <c r="E23" s="155" t="s">
        <v>10</v>
      </c>
      <c r="F23" s="158"/>
      <c r="G23" s="158" t="s">
        <v>10</v>
      </c>
    </row>
    <row r="24" spans="1:7" ht="30.05" customHeight="1">
      <c r="A24" s="40">
        <f>A22+1</f>
        <v>10</v>
      </c>
      <c r="B24" s="65"/>
      <c r="C24" s="61" t="s">
        <v>322</v>
      </c>
      <c r="D24" s="65" t="s">
        <v>128</v>
      </c>
      <c r="E24" s="31">
        <v>8.58</v>
      </c>
      <c r="F24" s="83"/>
      <c r="G24" s="69">
        <f>ROUND(F24*E24,2)</f>
        <v>0</v>
      </c>
    </row>
    <row r="25" spans="1:7" ht="30.05" customHeight="1">
      <c r="A25" s="152"/>
      <c r="B25" s="153" t="s">
        <v>51</v>
      </c>
      <c r="C25" s="154" t="s">
        <v>52</v>
      </c>
      <c r="D25" s="153" t="s">
        <v>10</v>
      </c>
      <c r="E25" s="155" t="s">
        <v>10</v>
      </c>
      <c r="F25" s="158"/>
      <c r="G25" s="158" t="s">
        <v>10</v>
      </c>
    </row>
    <row r="26" spans="1:7" ht="30.05" customHeight="1">
      <c r="A26" s="146"/>
      <c r="B26" s="147" t="s">
        <v>119</v>
      </c>
      <c r="C26" s="148" t="s">
        <v>120</v>
      </c>
      <c r="D26" s="147" t="s">
        <v>10</v>
      </c>
      <c r="E26" s="149" t="s">
        <v>10</v>
      </c>
      <c r="F26" s="164"/>
      <c r="G26" s="164" t="s">
        <v>10</v>
      </c>
    </row>
    <row r="27" spans="1:7" ht="30.05" customHeight="1">
      <c r="A27" s="40">
        <f>A24+1</f>
        <v>11</v>
      </c>
      <c r="B27" s="65"/>
      <c r="C27" s="61" t="s">
        <v>340</v>
      </c>
      <c r="D27" s="65" t="s">
        <v>25</v>
      </c>
      <c r="E27" s="31">
        <v>19.66</v>
      </c>
      <c r="F27" s="83"/>
      <c r="G27" s="69">
        <f>ROUND(F27*E27,2)</f>
        <v>0</v>
      </c>
    </row>
    <row r="28" spans="1:7" ht="30.05" customHeight="1">
      <c r="A28" s="152"/>
      <c r="B28" s="152" t="s">
        <v>55</v>
      </c>
      <c r="C28" s="156" t="s">
        <v>56</v>
      </c>
      <c r="D28" s="152" t="s">
        <v>10</v>
      </c>
      <c r="E28" s="157" t="s">
        <v>10</v>
      </c>
      <c r="F28" s="158"/>
      <c r="G28" s="158" t="s">
        <v>10</v>
      </c>
    </row>
    <row r="29" spans="1:7" ht="30.05" customHeight="1">
      <c r="A29" s="152"/>
      <c r="B29" s="153" t="s">
        <v>57</v>
      </c>
      <c r="C29" s="154" t="s">
        <v>58</v>
      </c>
      <c r="D29" s="153" t="s">
        <v>10</v>
      </c>
      <c r="E29" s="155" t="s">
        <v>10</v>
      </c>
      <c r="F29" s="158"/>
      <c r="G29" s="158" t="s">
        <v>10</v>
      </c>
    </row>
    <row r="30" spans="1:7" ht="30.05" customHeight="1">
      <c r="A30" s="40">
        <f>A27+1</f>
        <v>12</v>
      </c>
      <c r="B30" s="65" t="s">
        <v>59</v>
      </c>
      <c r="C30" s="61" t="s">
        <v>60</v>
      </c>
      <c r="D30" s="65" t="s">
        <v>129</v>
      </c>
      <c r="E30" s="20">
        <v>111.9</v>
      </c>
      <c r="F30" s="83"/>
      <c r="G30" s="69">
        <f>ROUND(F30*E30,2)</f>
        <v>0</v>
      </c>
    </row>
    <row r="31" spans="1:7" ht="30.05" customHeight="1">
      <c r="A31" s="152"/>
      <c r="B31" s="153" t="s">
        <v>61</v>
      </c>
      <c r="C31" s="154" t="s">
        <v>62</v>
      </c>
      <c r="D31" s="153" t="s">
        <v>10</v>
      </c>
      <c r="E31" s="155" t="s">
        <v>10</v>
      </c>
      <c r="F31" s="158"/>
      <c r="G31" s="158" t="s">
        <v>10</v>
      </c>
    </row>
    <row r="32" spans="1:7" ht="30.05" customHeight="1">
      <c r="A32" s="40">
        <f>A30+1</f>
        <v>13</v>
      </c>
      <c r="B32" s="65" t="s">
        <v>63</v>
      </c>
      <c r="C32" s="61" t="s">
        <v>64</v>
      </c>
      <c r="D32" s="65" t="s">
        <v>129</v>
      </c>
      <c r="E32" s="64">
        <v>79.58</v>
      </c>
      <c r="F32" s="83"/>
      <c r="G32" s="69">
        <f>ROUND(F32*E32,2)</f>
        <v>0</v>
      </c>
    </row>
    <row r="33" spans="1:7" ht="30.05" customHeight="1">
      <c r="A33" s="152"/>
      <c r="B33" s="152" t="s">
        <v>88</v>
      </c>
      <c r="C33" s="156" t="s">
        <v>89</v>
      </c>
      <c r="D33" s="152" t="s">
        <v>10</v>
      </c>
      <c r="E33" s="157" t="s">
        <v>10</v>
      </c>
      <c r="F33" s="158"/>
      <c r="G33" s="158" t="s">
        <v>10</v>
      </c>
    </row>
    <row r="34" spans="1:7" ht="30.05" customHeight="1">
      <c r="A34" s="152"/>
      <c r="B34" s="153" t="s">
        <v>90</v>
      </c>
      <c r="C34" s="154" t="s">
        <v>91</v>
      </c>
      <c r="D34" s="153" t="s">
        <v>10</v>
      </c>
      <c r="E34" s="155" t="s">
        <v>10</v>
      </c>
      <c r="F34" s="158"/>
      <c r="G34" s="158" t="s">
        <v>10</v>
      </c>
    </row>
    <row r="35" spans="1:7" ht="30.05" customHeight="1">
      <c r="A35" s="40">
        <f>A32+1</f>
        <v>14</v>
      </c>
      <c r="B35" s="65" t="s">
        <v>121</v>
      </c>
      <c r="C35" s="63" t="s">
        <v>122</v>
      </c>
      <c r="D35" s="65" t="s">
        <v>25</v>
      </c>
      <c r="E35" s="20">
        <v>14</v>
      </c>
      <c r="F35" s="83"/>
      <c r="G35" s="69">
        <f>ROUND(F35*E35,2)</f>
        <v>0</v>
      </c>
    </row>
    <row r="36" spans="1:7" ht="30.05" customHeight="1">
      <c r="A36" s="152"/>
      <c r="B36" s="152" t="s">
        <v>99</v>
      </c>
      <c r="C36" s="156" t="s">
        <v>100</v>
      </c>
      <c r="D36" s="152" t="s">
        <v>10</v>
      </c>
      <c r="E36" s="157" t="s">
        <v>10</v>
      </c>
      <c r="F36" s="158"/>
      <c r="G36" s="158" t="s">
        <v>10</v>
      </c>
    </row>
    <row r="37" spans="1:7" ht="30.05" customHeight="1">
      <c r="A37" s="152"/>
      <c r="B37" s="153" t="s">
        <v>101</v>
      </c>
      <c r="C37" s="154" t="s">
        <v>102</v>
      </c>
      <c r="D37" s="153" t="s">
        <v>10</v>
      </c>
      <c r="E37" s="155" t="s">
        <v>10</v>
      </c>
      <c r="F37" s="158"/>
      <c r="G37" s="158" t="s">
        <v>10</v>
      </c>
    </row>
    <row r="38" spans="1:7" ht="30.05" customHeight="1">
      <c r="A38" s="40">
        <f>A35+1</f>
        <v>15</v>
      </c>
      <c r="B38" s="65" t="s">
        <v>328</v>
      </c>
      <c r="C38" s="61" t="s">
        <v>108</v>
      </c>
      <c r="D38" s="65" t="s">
        <v>129</v>
      </c>
      <c r="E38" s="20">
        <v>8.4700000000000006</v>
      </c>
      <c r="F38" s="83"/>
      <c r="G38" s="69">
        <f>ROUND(F38*E38,2)</f>
        <v>0</v>
      </c>
    </row>
    <row r="39" spans="1:7" ht="30.05" customHeight="1">
      <c r="A39" s="40">
        <f t="shared" si="0"/>
        <v>16</v>
      </c>
      <c r="B39" s="65" t="s">
        <v>109</v>
      </c>
      <c r="C39" s="61" t="s">
        <v>110</v>
      </c>
      <c r="D39" s="65" t="s">
        <v>129</v>
      </c>
      <c r="E39" s="20">
        <v>19.88</v>
      </c>
      <c r="F39" s="83"/>
      <c r="G39" s="69">
        <f>ROUND(F39*E39,2)</f>
        <v>0</v>
      </c>
    </row>
    <row r="40" spans="1:7" ht="30.05" customHeight="1">
      <c r="A40" s="40">
        <f t="shared" si="0"/>
        <v>17</v>
      </c>
      <c r="B40" s="65" t="s">
        <v>111</v>
      </c>
      <c r="C40" s="61" t="s">
        <v>112</v>
      </c>
      <c r="D40" s="65" t="s">
        <v>44</v>
      </c>
      <c r="E40" s="20">
        <v>6</v>
      </c>
      <c r="F40" s="83"/>
      <c r="G40" s="69">
        <f>ROUND(F40*E40,2)</f>
        <v>0</v>
      </c>
    </row>
    <row r="41" spans="1:7" ht="30.05" customHeight="1">
      <c r="A41" s="40">
        <f t="shared" si="0"/>
        <v>18</v>
      </c>
      <c r="B41" s="65" t="s">
        <v>113</v>
      </c>
      <c r="C41" s="61" t="s">
        <v>114</v>
      </c>
      <c r="D41" s="65" t="s">
        <v>44</v>
      </c>
      <c r="E41" s="20">
        <v>1</v>
      </c>
      <c r="F41" s="83"/>
      <c r="G41" s="69">
        <f>ROUND(F41*E41,2)</f>
        <v>0</v>
      </c>
    </row>
    <row r="42" spans="1:7" s="2" customFormat="1" ht="30.05" customHeight="1">
      <c r="A42" s="152"/>
      <c r="B42" s="153" t="s">
        <v>336</v>
      </c>
      <c r="C42" s="154" t="s">
        <v>337</v>
      </c>
      <c r="D42" s="153" t="s">
        <v>10</v>
      </c>
      <c r="E42" s="163" t="s">
        <v>10</v>
      </c>
      <c r="F42" s="161"/>
      <c r="G42" s="161" t="s">
        <v>10</v>
      </c>
    </row>
    <row r="43" spans="1:7" ht="30.05" customHeight="1">
      <c r="A43" s="40">
        <f>A41+1</f>
        <v>19</v>
      </c>
      <c r="B43" s="65" t="s">
        <v>115</v>
      </c>
      <c r="C43" s="61" t="s">
        <v>338</v>
      </c>
      <c r="D43" s="65" t="s">
        <v>129</v>
      </c>
      <c r="E43" s="20">
        <v>290.75</v>
      </c>
      <c r="F43" s="83"/>
      <c r="G43" s="69">
        <f>ROUND(F43*E43,2)</f>
        <v>0</v>
      </c>
    </row>
    <row r="44" spans="1:7" ht="30.05" customHeight="1">
      <c r="A44" s="152"/>
      <c r="B44" s="152" t="s">
        <v>99</v>
      </c>
      <c r="C44" s="156" t="s">
        <v>100</v>
      </c>
      <c r="D44" s="152" t="s">
        <v>10</v>
      </c>
      <c r="E44" s="157" t="s">
        <v>10</v>
      </c>
      <c r="F44" s="158"/>
      <c r="G44" s="158" t="s">
        <v>10</v>
      </c>
    </row>
    <row r="45" spans="1:7" ht="30.05" customHeight="1">
      <c r="A45" s="152"/>
      <c r="B45" s="152" t="s">
        <v>223</v>
      </c>
      <c r="C45" s="156" t="s">
        <v>224</v>
      </c>
      <c r="D45" s="152" t="s">
        <v>10</v>
      </c>
      <c r="E45" s="157" t="s">
        <v>10</v>
      </c>
      <c r="F45" s="158"/>
      <c r="G45" s="158" t="s">
        <v>10</v>
      </c>
    </row>
    <row r="46" spans="1:7" ht="30.05" customHeight="1">
      <c r="A46" s="40">
        <v>20</v>
      </c>
      <c r="B46" s="41" t="s">
        <v>216</v>
      </c>
      <c r="C46" s="13" t="s">
        <v>218</v>
      </c>
      <c r="D46" s="65" t="s">
        <v>128</v>
      </c>
      <c r="E46" s="43">
        <v>8.52</v>
      </c>
      <c r="F46" s="83"/>
      <c r="G46" s="69">
        <f>ROUND(F46*E46,2)</f>
        <v>0</v>
      </c>
    </row>
    <row r="47" spans="1:7" ht="25.55" customHeight="1">
      <c r="A47" s="198" t="s">
        <v>116</v>
      </c>
      <c r="B47" s="198"/>
      <c r="C47" s="198"/>
      <c r="D47" s="198"/>
      <c r="E47" s="198"/>
      <c r="F47" s="198"/>
      <c r="G47" s="85">
        <f>ROUND(SUM(G6:G46),2)</f>
        <v>0</v>
      </c>
    </row>
  </sheetData>
  <mergeCells count="10">
    <mergeCell ref="A1:G1"/>
    <mergeCell ref="B3:G3"/>
    <mergeCell ref="A47:F47"/>
    <mergeCell ref="A2:G2"/>
    <mergeCell ref="A4:A5"/>
    <mergeCell ref="B4:B5"/>
    <mergeCell ref="C4:C5"/>
    <mergeCell ref="D4:E4"/>
    <mergeCell ref="F4:F5"/>
    <mergeCell ref="G4:G5"/>
  </mergeCells>
  <pageMargins left="0.70866141732283472" right="0.70866141732283472" top="0.74803149606299213" bottom="0.74803149606299213" header="0.31496062992125984" footer="0.31496062992125984"/>
  <pageSetup paperSize="9" scale="78" fitToHeight="0" orientation="portrait" r:id="rId1"/>
  <headerFooter>
    <oddFooter>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  <pageSetUpPr fitToPage="1"/>
  </sheetPr>
  <dimension ref="A1:H70"/>
  <sheetViews>
    <sheetView view="pageBreakPreview" zoomScale="115" zoomScaleNormal="100" zoomScaleSheetLayoutView="115" workbookViewId="0">
      <pane ySplit="5" topLeftCell="A64" activePane="bottomLeft" state="frozenSplit"/>
      <selection activeCell="C26" sqref="C26"/>
      <selection pane="bottomLeft" activeCell="A70" sqref="A70:F70"/>
    </sheetView>
  </sheetViews>
  <sheetFormatPr defaultColWidth="9.109375" defaultRowHeight="13.15"/>
  <cols>
    <col min="1" max="1" width="7" style="4" customWidth="1"/>
    <col min="2" max="2" width="15" style="4" customWidth="1"/>
    <col min="3" max="3" width="41.6640625" style="5" customWidth="1"/>
    <col min="4" max="4" width="9.88671875" style="4" customWidth="1"/>
    <col min="5" max="5" width="10.44140625" style="6" customWidth="1"/>
    <col min="6" max="6" width="12" style="6" customWidth="1"/>
    <col min="7" max="7" width="14.109375" style="6" customWidth="1"/>
    <col min="8" max="16384" width="9.109375" style="1"/>
  </cols>
  <sheetData>
    <row r="1" spans="1:7" ht="15.85" customHeight="1">
      <c r="A1" s="189" t="s">
        <v>679</v>
      </c>
      <c r="B1" s="189"/>
      <c r="C1" s="189"/>
      <c r="D1" s="189"/>
      <c r="E1" s="189"/>
      <c r="F1" s="189"/>
      <c r="G1" s="189"/>
    </row>
    <row r="2" spans="1:7" ht="100.05" customHeight="1">
      <c r="A2" s="193" t="s">
        <v>567</v>
      </c>
      <c r="B2" s="194"/>
      <c r="C2" s="194"/>
      <c r="D2" s="194"/>
      <c r="E2" s="194"/>
      <c r="F2" s="194"/>
      <c r="G2" s="194"/>
    </row>
    <row r="3" spans="1:7" ht="30.05" customHeight="1">
      <c r="A3" s="116" t="s">
        <v>589</v>
      </c>
      <c r="B3" s="190" t="s">
        <v>253</v>
      </c>
      <c r="C3" s="190"/>
      <c r="D3" s="190"/>
      <c r="E3" s="190"/>
      <c r="F3" s="190"/>
      <c r="G3" s="190"/>
    </row>
    <row r="4" spans="1:7" ht="15.85" customHeight="1">
      <c r="A4" s="198" t="s">
        <v>0</v>
      </c>
      <c r="B4" s="198" t="s">
        <v>1</v>
      </c>
      <c r="C4" s="199" t="s">
        <v>2</v>
      </c>
      <c r="D4" s="198" t="s">
        <v>3</v>
      </c>
      <c r="E4" s="198"/>
      <c r="F4" s="200" t="s">
        <v>4</v>
      </c>
      <c r="G4" s="200" t="s">
        <v>5</v>
      </c>
    </row>
    <row r="5" spans="1:7" ht="15.85" customHeight="1">
      <c r="A5" s="198"/>
      <c r="B5" s="198"/>
      <c r="C5" s="199"/>
      <c r="D5" s="128" t="s">
        <v>6</v>
      </c>
      <c r="E5" s="129" t="s">
        <v>7</v>
      </c>
      <c r="F5" s="200"/>
      <c r="G5" s="200"/>
    </row>
    <row r="6" spans="1:7">
      <c r="A6" s="103">
        <v>1</v>
      </c>
      <c r="B6" s="72" t="s">
        <v>433</v>
      </c>
      <c r="C6" s="73" t="s">
        <v>253</v>
      </c>
      <c r="D6" s="72" t="s">
        <v>10</v>
      </c>
      <c r="E6" s="74" t="s">
        <v>10</v>
      </c>
      <c r="F6" s="74" t="s">
        <v>10</v>
      </c>
      <c r="G6" s="74" t="s">
        <v>10</v>
      </c>
    </row>
    <row r="7" spans="1:7">
      <c r="A7" s="103">
        <f>A6+1</f>
        <v>2</v>
      </c>
      <c r="B7" s="76"/>
      <c r="C7" s="77" t="s">
        <v>370</v>
      </c>
      <c r="D7" s="76" t="s">
        <v>10</v>
      </c>
      <c r="E7" s="78" t="s">
        <v>10</v>
      </c>
      <c r="F7" s="78" t="s">
        <v>10</v>
      </c>
      <c r="G7" s="78" t="s">
        <v>10</v>
      </c>
    </row>
    <row r="8" spans="1:7">
      <c r="A8" s="40">
        <f>A7+1</f>
        <v>3</v>
      </c>
      <c r="B8" s="65" t="s">
        <v>371</v>
      </c>
      <c r="C8" s="61" t="s">
        <v>372</v>
      </c>
      <c r="D8" s="65" t="s">
        <v>303</v>
      </c>
      <c r="E8" s="64">
        <v>289.89999999999998</v>
      </c>
      <c r="F8" s="82"/>
      <c r="G8" s="106">
        <f t="shared" ref="G8:G69" si="0">ROUND(F8*E8,2)</f>
        <v>0</v>
      </c>
    </row>
    <row r="9" spans="1:7">
      <c r="A9" s="40">
        <f t="shared" ref="A9:A69" si="1">A8+1</f>
        <v>4</v>
      </c>
      <c r="B9" s="65" t="s">
        <v>371</v>
      </c>
      <c r="C9" s="39" t="s">
        <v>373</v>
      </c>
      <c r="D9" s="54" t="s">
        <v>303</v>
      </c>
      <c r="E9" s="64">
        <v>86.6</v>
      </c>
      <c r="F9" s="82"/>
      <c r="G9" s="106">
        <f t="shared" si="0"/>
        <v>0</v>
      </c>
    </row>
    <row r="10" spans="1:7">
      <c r="A10" s="40">
        <f t="shared" si="1"/>
        <v>5</v>
      </c>
      <c r="B10" s="65" t="s">
        <v>371</v>
      </c>
      <c r="C10" s="132" t="s">
        <v>374</v>
      </c>
      <c r="D10" s="54" t="s">
        <v>303</v>
      </c>
      <c r="E10" s="64">
        <v>303.3</v>
      </c>
      <c r="F10" s="82"/>
      <c r="G10" s="106">
        <f t="shared" si="0"/>
        <v>0</v>
      </c>
    </row>
    <row r="11" spans="1:7">
      <c r="A11" s="40">
        <f t="shared" si="1"/>
        <v>6</v>
      </c>
      <c r="B11" s="65" t="s">
        <v>371</v>
      </c>
      <c r="C11" s="39" t="s">
        <v>375</v>
      </c>
      <c r="D11" s="54" t="s">
        <v>376</v>
      </c>
      <c r="E11" s="64">
        <v>333.9</v>
      </c>
      <c r="F11" s="82"/>
      <c r="G11" s="106">
        <f t="shared" si="0"/>
        <v>0</v>
      </c>
    </row>
    <row r="12" spans="1:7">
      <c r="A12" s="40">
        <f t="shared" si="1"/>
        <v>7</v>
      </c>
      <c r="B12" s="65" t="s">
        <v>371</v>
      </c>
      <c r="C12" s="39" t="s">
        <v>377</v>
      </c>
      <c r="D12" s="54" t="s">
        <v>376</v>
      </c>
      <c r="E12" s="64">
        <v>431</v>
      </c>
      <c r="F12" s="82"/>
      <c r="G12" s="106">
        <f t="shared" si="0"/>
        <v>0</v>
      </c>
    </row>
    <row r="13" spans="1:7">
      <c r="A13" s="40">
        <f t="shared" si="1"/>
        <v>8</v>
      </c>
      <c r="B13" s="65" t="s">
        <v>371</v>
      </c>
      <c r="C13" s="39" t="s">
        <v>378</v>
      </c>
      <c r="D13" s="54" t="s">
        <v>376</v>
      </c>
      <c r="E13" s="64">
        <v>142.6</v>
      </c>
      <c r="F13" s="107"/>
      <c r="G13" s="106">
        <f t="shared" si="0"/>
        <v>0</v>
      </c>
    </row>
    <row r="14" spans="1:7" ht="39.450000000000003">
      <c r="A14" s="40">
        <f t="shared" si="1"/>
        <v>9</v>
      </c>
      <c r="B14" s="65" t="s">
        <v>371</v>
      </c>
      <c r="C14" s="39" t="s">
        <v>379</v>
      </c>
      <c r="D14" s="54" t="s">
        <v>13</v>
      </c>
      <c r="E14" s="64">
        <v>7</v>
      </c>
      <c r="F14" s="82"/>
      <c r="G14" s="106">
        <f t="shared" si="0"/>
        <v>0</v>
      </c>
    </row>
    <row r="15" spans="1:7">
      <c r="A15" s="40">
        <f t="shared" si="1"/>
        <v>10</v>
      </c>
      <c r="B15" s="65" t="s">
        <v>371</v>
      </c>
      <c r="C15" s="61" t="s">
        <v>380</v>
      </c>
      <c r="D15" s="65" t="s">
        <v>376</v>
      </c>
      <c r="E15" s="64">
        <v>39</v>
      </c>
      <c r="F15" s="82"/>
      <c r="G15" s="106">
        <f t="shared" si="0"/>
        <v>0</v>
      </c>
    </row>
    <row r="16" spans="1:7">
      <c r="A16" s="40">
        <f t="shared" si="1"/>
        <v>11</v>
      </c>
      <c r="B16" s="65" t="s">
        <v>371</v>
      </c>
      <c r="C16" s="39" t="s">
        <v>381</v>
      </c>
      <c r="D16" s="54" t="s">
        <v>376</v>
      </c>
      <c r="E16" s="64">
        <v>39</v>
      </c>
      <c r="F16" s="82"/>
      <c r="G16" s="106">
        <f t="shared" si="0"/>
        <v>0</v>
      </c>
    </row>
    <row r="17" spans="1:8" ht="39.450000000000003">
      <c r="A17" s="40">
        <f t="shared" si="1"/>
        <v>12</v>
      </c>
      <c r="B17" s="65" t="s">
        <v>371</v>
      </c>
      <c r="C17" s="61" t="s">
        <v>382</v>
      </c>
      <c r="D17" s="65" t="s">
        <v>13</v>
      </c>
      <c r="E17" s="64">
        <v>6</v>
      </c>
      <c r="F17" s="82"/>
      <c r="G17" s="106">
        <f t="shared" si="0"/>
        <v>0</v>
      </c>
    </row>
    <row r="18" spans="1:8" ht="39.450000000000003">
      <c r="A18" s="40">
        <f t="shared" si="1"/>
        <v>13</v>
      </c>
      <c r="B18" s="65" t="s">
        <v>371</v>
      </c>
      <c r="C18" s="39" t="s">
        <v>383</v>
      </c>
      <c r="D18" s="54" t="s">
        <v>13</v>
      </c>
      <c r="E18" s="64">
        <v>1</v>
      </c>
      <c r="F18" s="82"/>
      <c r="G18" s="106">
        <f t="shared" si="0"/>
        <v>0</v>
      </c>
      <c r="H18" s="176"/>
    </row>
    <row r="19" spans="1:8" ht="39.450000000000003">
      <c r="A19" s="40">
        <f t="shared" si="1"/>
        <v>14</v>
      </c>
      <c r="B19" s="65" t="s">
        <v>371</v>
      </c>
      <c r="C19" s="39" t="s">
        <v>384</v>
      </c>
      <c r="D19" s="54" t="s">
        <v>13</v>
      </c>
      <c r="E19" s="64">
        <v>2</v>
      </c>
      <c r="F19" s="82"/>
      <c r="G19" s="106">
        <f t="shared" si="0"/>
        <v>0</v>
      </c>
    </row>
    <row r="20" spans="1:8" ht="26.3">
      <c r="A20" s="40">
        <f t="shared" si="1"/>
        <v>15</v>
      </c>
      <c r="B20" s="65" t="s">
        <v>371</v>
      </c>
      <c r="C20" s="39" t="s">
        <v>385</v>
      </c>
      <c r="D20" s="54" t="s">
        <v>376</v>
      </c>
      <c r="E20" s="64">
        <v>90</v>
      </c>
      <c r="F20" s="82"/>
      <c r="G20" s="106">
        <f t="shared" si="0"/>
        <v>0</v>
      </c>
    </row>
    <row r="21" spans="1:8" ht="26.3">
      <c r="A21" s="40">
        <f t="shared" si="1"/>
        <v>16</v>
      </c>
      <c r="B21" s="65" t="s">
        <v>371</v>
      </c>
      <c r="C21" s="39" t="s">
        <v>386</v>
      </c>
      <c r="D21" s="54" t="s">
        <v>376</v>
      </c>
      <c r="E21" s="64">
        <v>221</v>
      </c>
      <c r="F21" s="82"/>
      <c r="G21" s="106">
        <f t="shared" si="0"/>
        <v>0</v>
      </c>
    </row>
    <row r="22" spans="1:8" ht="26.3">
      <c r="A22" s="40">
        <f t="shared" si="1"/>
        <v>17</v>
      </c>
      <c r="B22" s="65" t="s">
        <v>371</v>
      </c>
      <c r="C22" s="39" t="s">
        <v>387</v>
      </c>
      <c r="D22" s="54" t="s">
        <v>376</v>
      </c>
      <c r="E22" s="64">
        <v>70</v>
      </c>
      <c r="F22" s="82"/>
      <c r="G22" s="106">
        <f t="shared" si="0"/>
        <v>0</v>
      </c>
    </row>
    <row r="23" spans="1:8" ht="26.3">
      <c r="A23" s="40">
        <f t="shared" si="1"/>
        <v>18</v>
      </c>
      <c r="B23" s="65" t="s">
        <v>371</v>
      </c>
      <c r="C23" s="39" t="s">
        <v>388</v>
      </c>
      <c r="D23" s="54" t="s">
        <v>376</v>
      </c>
      <c r="E23" s="64">
        <v>9</v>
      </c>
      <c r="F23" s="82"/>
      <c r="G23" s="106">
        <f t="shared" si="0"/>
        <v>0</v>
      </c>
    </row>
    <row r="24" spans="1:8" ht="26.3">
      <c r="A24" s="40">
        <f t="shared" si="1"/>
        <v>19</v>
      </c>
      <c r="B24" s="65" t="s">
        <v>371</v>
      </c>
      <c r="C24" s="39" t="s">
        <v>389</v>
      </c>
      <c r="D24" s="54" t="s">
        <v>376</v>
      </c>
      <c r="E24" s="64">
        <v>23</v>
      </c>
      <c r="F24" s="82"/>
      <c r="G24" s="106">
        <f t="shared" si="0"/>
        <v>0</v>
      </c>
    </row>
    <row r="25" spans="1:8" ht="26.3">
      <c r="A25" s="40">
        <f t="shared" si="1"/>
        <v>20</v>
      </c>
      <c r="B25" s="65" t="s">
        <v>371</v>
      </c>
      <c r="C25" s="39" t="s">
        <v>390</v>
      </c>
      <c r="D25" s="54" t="s">
        <v>376</v>
      </c>
      <c r="E25" s="64">
        <v>110</v>
      </c>
      <c r="F25" s="82"/>
      <c r="G25" s="106">
        <f t="shared" si="0"/>
        <v>0</v>
      </c>
    </row>
    <row r="26" spans="1:8" ht="39.450000000000003">
      <c r="A26" s="40">
        <f t="shared" si="1"/>
        <v>21</v>
      </c>
      <c r="B26" s="65" t="s">
        <v>371</v>
      </c>
      <c r="C26" s="39" t="s">
        <v>391</v>
      </c>
      <c r="D26" s="54" t="s">
        <v>13</v>
      </c>
      <c r="E26" s="64">
        <v>43</v>
      </c>
      <c r="F26" s="82"/>
      <c r="G26" s="106">
        <f t="shared" si="0"/>
        <v>0</v>
      </c>
    </row>
    <row r="27" spans="1:8" ht="52.6">
      <c r="A27" s="40">
        <f t="shared" si="1"/>
        <v>22</v>
      </c>
      <c r="B27" s="65" t="s">
        <v>371</v>
      </c>
      <c r="C27" s="39" t="s">
        <v>392</v>
      </c>
      <c r="D27" s="54" t="s">
        <v>13</v>
      </c>
      <c r="E27" s="64">
        <v>6</v>
      </c>
      <c r="F27" s="82"/>
      <c r="G27" s="106">
        <f t="shared" si="0"/>
        <v>0</v>
      </c>
    </row>
    <row r="28" spans="1:8" ht="52.6">
      <c r="A28" s="40">
        <f t="shared" si="1"/>
        <v>23</v>
      </c>
      <c r="B28" s="65" t="s">
        <v>371</v>
      </c>
      <c r="C28" s="61" t="s">
        <v>393</v>
      </c>
      <c r="D28" s="65" t="s">
        <v>13</v>
      </c>
      <c r="E28" s="64">
        <v>1</v>
      </c>
      <c r="F28" s="82"/>
      <c r="G28" s="106">
        <f t="shared" si="0"/>
        <v>0</v>
      </c>
    </row>
    <row r="29" spans="1:8">
      <c r="A29" s="40">
        <f t="shared" si="1"/>
        <v>24</v>
      </c>
      <c r="B29" s="65" t="s">
        <v>371</v>
      </c>
      <c r="C29" s="39" t="s">
        <v>394</v>
      </c>
      <c r="D29" s="54" t="s">
        <v>376</v>
      </c>
      <c r="E29" s="64">
        <v>2</v>
      </c>
      <c r="F29" s="82"/>
      <c r="G29" s="106">
        <f t="shared" si="0"/>
        <v>0</v>
      </c>
    </row>
    <row r="30" spans="1:8" ht="26.3">
      <c r="A30" s="40">
        <f t="shared" si="1"/>
        <v>25</v>
      </c>
      <c r="B30" s="65" t="s">
        <v>371</v>
      </c>
      <c r="C30" s="39" t="s">
        <v>395</v>
      </c>
      <c r="D30" s="54" t="s">
        <v>376</v>
      </c>
      <c r="E30" s="64">
        <v>3</v>
      </c>
      <c r="F30" s="82"/>
      <c r="G30" s="106">
        <f t="shared" si="0"/>
        <v>0</v>
      </c>
    </row>
    <row r="31" spans="1:8" ht="26.3">
      <c r="A31" s="40">
        <f t="shared" si="1"/>
        <v>26</v>
      </c>
      <c r="B31" s="65" t="s">
        <v>371</v>
      </c>
      <c r="C31" s="39" t="s">
        <v>396</v>
      </c>
      <c r="D31" s="54" t="s">
        <v>376</v>
      </c>
      <c r="E31" s="64">
        <v>30</v>
      </c>
      <c r="F31" s="82"/>
      <c r="G31" s="106">
        <f t="shared" si="0"/>
        <v>0</v>
      </c>
    </row>
    <row r="32" spans="1:8" ht="26.3">
      <c r="A32" s="40">
        <f t="shared" si="1"/>
        <v>27</v>
      </c>
      <c r="B32" s="65" t="s">
        <v>371</v>
      </c>
      <c r="C32" s="132" t="s">
        <v>397</v>
      </c>
      <c r="D32" s="54" t="s">
        <v>376</v>
      </c>
      <c r="E32" s="64">
        <v>7</v>
      </c>
      <c r="F32" s="82"/>
      <c r="G32" s="106">
        <f t="shared" si="0"/>
        <v>0</v>
      </c>
    </row>
    <row r="33" spans="1:7" ht="26.3">
      <c r="A33" s="40">
        <f t="shared" si="1"/>
        <v>28</v>
      </c>
      <c r="B33" s="65" t="s">
        <v>371</v>
      </c>
      <c r="C33" s="39" t="s">
        <v>398</v>
      </c>
      <c r="D33" s="54" t="s">
        <v>376</v>
      </c>
      <c r="E33" s="64">
        <v>2</v>
      </c>
      <c r="F33" s="82"/>
      <c r="G33" s="106">
        <f t="shared" si="0"/>
        <v>0</v>
      </c>
    </row>
    <row r="34" spans="1:7" ht="26.3">
      <c r="A34" s="40">
        <f t="shared" si="1"/>
        <v>29</v>
      </c>
      <c r="B34" s="65" t="s">
        <v>371</v>
      </c>
      <c r="C34" s="39" t="s">
        <v>399</v>
      </c>
      <c r="D34" s="54" t="s">
        <v>376</v>
      </c>
      <c r="E34" s="64">
        <v>47</v>
      </c>
      <c r="F34" s="82"/>
      <c r="G34" s="106">
        <f t="shared" si="0"/>
        <v>0</v>
      </c>
    </row>
    <row r="35" spans="1:7" ht="26.3">
      <c r="A35" s="40">
        <f t="shared" si="1"/>
        <v>30</v>
      </c>
      <c r="B35" s="65" t="s">
        <v>371</v>
      </c>
      <c r="C35" s="39" t="s">
        <v>400</v>
      </c>
      <c r="D35" s="54" t="s">
        <v>376</v>
      </c>
      <c r="E35" s="64">
        <v>20</v>
      </c>
      <c r="F35" s="82"/>
      <c r="G35" s="106">
        <f t="shared" si="0"/>
        <v>0</v>
      </c>
    </row>
    <row r="36" spans="1:7" ht="26.3">
      <c r="A36" s="40">
        <f t="shared" si="1"/>
        <v>31</v>
      </c>
      <c r="B36" s="65" t="s">
        <v>371</v>
      </c>
      <c r="C36" s="39" t="s">
        <v>401</v>
      </c>
      <c r="D36" s="54" t="s">
        <v>376</v>
      </c>
      <c r="E36" s="64">
        <v>13</v>
      </c>
      <c r="F36" s="82"/>
      <c r="G36" s="106">
        <f t="shared" si="0"/>
        <v>0</v>
      </c>
    </row>
    <row r="37" spans="1:7">
      <c r="A37" s="40">
        <f t="shared" si="1"/>
        <v>32</v>
      </c>
      <c r="B37" s="65" t="s">
        <v>371</v>
      </c>
      <c r="C37" s="39" t="s">
        <v>402</v>
      </c>
      <c r="D37" s="54" t="s">
        <v>376</v>
      </c>
      <c r="E37" s="64">
        <v>9</v>
      </c>
      <c r="F37" s="82"/>
      <c r="G37" s="106">
        <f t="shared" si="0"/>
        <v>0</v>
      </c>
    </row>
    <row r="38" spans="1:7" ht="39.450000000000003">
      <c r="A38" s="40">
        <f t="shared" si="1"/>
        <v>33</v>
      </c>
      <c r="B38" s="65" t="s">
        <v>371</v>
      </c>
      <c r="C38" s="39" t="s">
        <v>403</v>
      </c>
      <c r="D38" s="54" t="s">
        <v>376</v>
      </c>
      <c r="E38" s="64">
        <v>133</v>
      </c>
      <c r="F38" s="82"/>
      <c r="G38" s="106">
        <f t="shared" si="0"/>
        <v>0</v>
      </c>
    </row>
    <row r="39" spans="1:7" ht="26.3">
      <c r="A39" s="40">
        <f t="shared" si="1"/>
        <v>34</v>
      </c>
      <c r="B39" s="65" t="s">
        <v>371</v>
      </c>
      <c r="C39" s="39" t="s">
        <v>404</v>
      </c>
      <c r="D39" s="54" t="s">
        <v>376</v>
      </c>
      <c r="E39" s="64">
        <v>18</v>
      </c>
      <c r="F39" s="82"/>
      <c r="G39" s="106">
        <f t="shared" si="0"/>
        <v>0</v>
      </c>
    </row>
    <row r="40" spans="1:7" ht="26.3">
      <c r="A40" s="40">
        <f t="shared" si="1"/>
        <v>35</v>
      </c>
      <c r="B40" s="65" t="s">
        <v>371</v>
      </c>
      <c r="C40" s="39" t="s">
        <v>405</v>
      </c>
      <c r="D40" s="54" t="s">
        <v>376</v>
      </c>
      <c r="E40" s="64">
        <v>31</v>
      </c>
      <c r="F40" s="82"/>
      <c r="G40" s="106">
        <f t="shared" si="0"/>
        <v>0</v>
      </c>
    </row>
    <row r="41" spans="1:7" ht="26.3">
      <c r="A41" s="40">
        <f t="shared" si="1"/>
        <v>36</v>
      </c>
      <c r="B41" s="65" t="s">
        <v>371</v>
      </c>
      <c r="C41" s="39" t="s">
        <v>406</v>
      </c>
      <c r="D41" s="54" t="s">
        <v>376</v>
      </c>
      <c r="E41" s="64">
        <v>147.1</v>
      </c>
      <c r="F41" s="82"/>
      <c r="G41" s="106">
        <f t="shared" si="0"/>
        <v>0</v>
      </c>
    </row>
    <row r="42" spans="1:7" ht="26.3">
      <c r="A42" s="40">
        <f t="shared" si="1"/>
        <v>37</v>
      </c>
      <c r="B42" s="65" t="s">
        <v>371</v>
      </c>
      <c r="C42" s="39" t="s">
        <v>407</v>
      </c>
      <c r="D42" s="54" t="s">
        <v>376</v>
      </c>
      <c r="E42" s="64">
        <v>318</v>
      </c>
      <c r="F42" s="82"/>
      <c r="G42" s="106">
        <f t="shared" si="0"/>
        <v>0</v>
      </c>
    </row>
    <row r="43" spans="1:7" ht="26.3">
      <c r="A43" s="40">
        <f t="shared" si="1"/>
        <v>38</v>
      </c>
      <c r="B43" s="65" t="s">
        <v>371</v>
      </c>
      <c r="C43" s="39" t="s">
        <v>408</v>
      </c>
      <c r="D43" s="54" t="s">
        <v>376</v>
      </c>
      <c r="E43" s="64">
        <v>281.10000000000002</v>
      </c>
      <c r="F43" s="82"/>
      <c r="G43" s="106">
        <f t="shared" si="0"/>
        <v>0</v>
      </c>
    </row>
    <row r="44" spans="1:7" ht="26.3">
      <c r="A44" s="40">
        <f t="shared" si="1"/>
        <v>39</v>
      </c>
      <c r="B44" s="65" t="s">
        <v>371</v>
      </c>
      <c r="C44" s="39" t="s">
        <v>409</v>
      </c>
      <c r="D44" s="54" t="s">
        <v>376</v>
      </c>
      <c r="E44" s="64">
        <v>196.7</v>
      </c>
      <c r="F44" s="82"/>
      <c r="G44" s="106">
        <f t="shared" si="0"/>
        <v>0</v>
      </c>
    </row>
    <row r="45" spans="1:7" ht="144.65">
      <c r="A45" s="40">
        <f t="shared" si="1"/>
        <v>40</v>
      </c>
      <c r="B45" s="65" t="s">
        <v>371</v>
      </c>
      <c r="C45" s="39" t="s">
        <v>410</v>
      </c>
      <c r="D45" s="54" t="s">
        <v>13</v>
      </c>
      <c r="E45" s="64">
        <v>3</v>
      </c>
      <c r="F45" s="82"/>
      <c r="G45" s="106">
        <f t="shared" si="0"/>
        <v>0</v>
      </c>
    </row>
    <row r="46" spans="1:7" ht="39.450000000000003">
      <c r="A46" s="40">
        <f t="shared" si="1"/>
        <v>41</v>
      </c>
      <c r="B46" s="65" t="s">
        <v>371</v>
      </c>
      <c r="C46" s="39" t="s">
        <v>411</v>
      </c>
      <c r="D46" s="54" t="s">
        <v>13</v>
      </c>
      <c r="E46" s="64">
        <v>1</v>
      </c>
      <c r="F46" s="82"/>
      <c r="G46" s="106">
        <f t="shared" si="0"/>
        <v>0</v>
      </c>
    </row>
    <row r="47" spans="1:7" ht="39.450000000000003">
      <c r="A47" s="10">
        <f t="shared" si="1"/>
        <v>42</v>
      </c>
      <c r="B47" s="65" t="s">
        <v>371</v>
      </c>
      <c r="C47" s="61" t="s">
        <v>412</v>
      </c>
      <c r="D47" s="65" t="s">
        <v>13</v>
      </c>
      <c r="E47" s="64">
        <v>2</v>
      </c>
      <c r="F47" s="82"/>
      <c r="G47" s="106">
        <f t="shared" si="0"/>
        <v>0</v>
      </c>
    </row>
    <row r="48" spans="1:7" ht="39.450000000000003">
      <c r="A48" s="40">
        <f t="shared" si="1"/>
        <v>43</v>
      </c>
      <c r="B48" s="65" t="s">
        <v>371</v>
      </c>
      <c r="C48" s="39" t="s">
        <v>413</v>
      </c>
      <c r="D48" s="54" t="s">
        <v>13</v>
      </c>
      <c r="E48" s="64">
        <v>1</v>
      </c>
      <c r="F48" s="82"/>
      <c r="G48" s="106">
        <f t="shared" si="0"/>
        <v>0</v>
      </c>
    </row>
    <row r="49" spans="1:7" ht="39.450000000000003">
      <c r="A49" s="10">
        <f t="shared" si="1"/>
        <v>44</v>
      </c>
      <c r="B49" s="65" t="s">
        <v>371</v>
      </c>
      <c r="C49" s="61" t="s">
        <v>414</v>
      </c>
      <c r="D49" s="65" t="s">
        <v>13</v>
      </c>
      <c r="E49" s="64">
        <v>1</v>
      </c>
      <c r="F49" s="82"/>
      <c r="G49" s="106">
        <f t="shared" si="0"/>
        <v>0</v>
      </c>
    </row>
    <row r="50" spans="1:7" ht="39.450000000000003">
      <c r="A50" s="40">
        <f t="shared" si="1"/>
        <v>45</v>
      </c>
      <c r="B50" s="65" t="s">
        <v>371</v>
      </c>
      <c r="C50" s="39" t="s">
        <v>415</v>
      </c>
      <c r="D50" s="54" t="s">
        <v>13</v>
      </c>
      <c r="E50" s="64">
        <v>1</v>
      </c>
      <c r="F50" s="82"/>
      <c r="G50" s="106">
        <f t="shared" si="0"/>
        <v>0</v>
      </c>
    </row>
    <row r="51" spans="1:7" ht="39.450000000000003">
      <c r="A51" s="40">
        <f t="shared" si="1"/>
        <v>46</v>
      </c>
      <c r="B51" s="65" t="s">
        <v>371</v>
      </c>
      <c r="C51" s="39" t="s">
        <v>416</v>
      </c>
      <c r="D51" s="54" t="s">
        <v>13</v>
      </c>
      <c r="E51" s="64">
        <v>1</v>
      </c>
      <c r="F51" s="82"/>
      <c r="G51" s="106">
        <f t="shared" si="0"/>
        <v>0</v>
      </c>
    </row>
    <row r="52" spans="1:7" ht="39.450000000000003">
      <c r="A52" s="40">
        <f t="shared" si="1"/>
        <v>47</v>
      </c>
      <c r="B52" s="65" t="s">
        <v>371</v>
      </c>
      <c r="C52" s="39" t="s">
        <v>417</v>
      </c>
      <c r="D52" s="54" t="s">
        <v>13</v>
      </c>
      <c r="E52" s="64">
        <v>1</v>
      </c>
      <c r="F52" s="82"/>
      <c r="G52" s="106">
        <f t="shared" si="0"/>
        <v>0</v>
      </c>
    </row>
    <row r="53" spans="1:7" ht="39.450000000000003">
      <c r="A53" s="40">
        <f t="shared" si="1"/>
        <v>48</v>
      </c>
      <c r="B53" s="65" t="s">
        <v>371</v>
      </c>
      <c r="C53" s="39" t="s">
        <v>411</v>
      </c>
      <c r="D53" s="54" t="s">
        <v>13</v>
      </c>
      <c r="E53" s="64">
        <v>1</v>
      </c>
      <c r="F53" s="82"/>
      <c r="G53" s="106">
        <f t="shared" si="0"/>
        <v>0</v>
      </c>
    </row>
    <row r="54" spans="1:7" ht="39.450000000000003">
      <c r="A54" s="40">
        <f t="shared" si="1"/>
        <v>49</v>
      </c>
      <c r="B54" s="65" t="s">
        <v>371</v>
      </c>
      <c r="C54" s="39" t="s">
        <v>418</v>
      </c>
      <c r="D54" s="54" t="s">
        <v>13</v>
      </c>
      <c r="E54" s="64">
        <v>1</v>
      </c>
      <c r="F54" s="82"/>
      <c r="G54" s="106">
        <f t="shared" si="0"/>
        <v>0</v>
      </c>
    </row>
    <row r="55" spans="1:7" ht="39.450000000000003">
      <c r="A55" s="40">
        <f t="shared" si="1"/>
        <v>50</v>
      </c>
      <c r="B55" s="65" t="s">
        <v>371</v>
      </c>
      <c r="C55" s="39" t="s">
        <v>416</v>
      </c>
      <c r="D55" s="54" t="s">
        <v>13</v>
      </c>
      <c r="E55" s="64">
        <v>2</v>
      </c>
      <c r="F55" s="82"/>
      <c r="G55" s="106">
        <f t="shared" si="0"/>
        <v>0</v>
      </c>
    </row>
    <row r="56" spans="1:7" ht="39.450000000000003">
      <c r="A56" s="40">
        <f t="shared" si="1"/>
        <v>51</v>
      </c>
      <c r="B56" s="65" t="s">
        <v>371</v>
      </c>
      <c r="C56" s="61" t="s">
        <v>419</v>
      </c>
      <c r="D56" s="65" t="s">
        <v>13</v>
      </c>
      <c r="E56" s="64">
        <v>1</v>
      </c>
      <c r="F56" s="82"/>
      <c r="G56" s="106">
        <f t="shared" si="0"/>
        <v>0</v>
      </c>
    </row>
    <row r="57" spans="1:7">
      <c r="A57" s="40">
        <f t="shared" si="1"/>
        <v>52</v>
      </c>
      <c r="B57" s="65" t="s">
        <v>371</v>
      </c>
      <c r="C57" s="39" t="s">
        <v>420</v>
      </c>
      <c r="D57" s="54" t="s">
        <v>13</v>
      </c>
      <c r="E57" s="64">
        <v>9</v>
      </c>
      <c r="F57" s="82"/>
      <c r="G57" s="106">
        <f t="shared" si="0"/>
        <v>0</v>
      </c>
    </row>
    <row r="58" spans="1:7">
      <c r="A58" s="40">
        <f t="shared" si="1"/>
        <v>53</v>
      </c>
      <c r="B58" s="65" t="s">
        <v>371</v>
      </c>
      <c r="C58" s="39" t="s">
        <v>421</v>
      </c>
      <c r="D58" s="54" t="s">
        <v>13</v>
      </c>
      <c r="E58" s="64">
        <v>1</v>
      </c>
      <c r="F58" s="82"/>
      <c r="G58" s="106">
        <f t="shared" si="0"/>
        <v>0</v>
      </c>
    </row>
    <row r="59" spans="1:7">
      <c r="A59" s="71">
        <f t="shared" si="1"/>
        <v>54</v>
      </c>
      <c r="B59" s="76"/>
      <c r="C59" s="104" t="s">
        <v>422</v>
      </c>
      <c r="D59" s="105"/>
      <c r="E59" s="78"/>
      <c r="F59" s="101"/>
      <c r="G59" s="108"/>
    </row>
    <row r="60" spans="1:7" ht="26.3">
      <c r="A60" s="40">
        <f t="shared" si="1"/>
        <v>55</v>
      </c>
      <c r="B60" s="65" t="s">
        <v>371</v>
      </c>
      <c r="C60" s="39" t="s">
        <v>423</v>
      </c>
      <c r="D60" s="54" t="s">
        <v>13</v>
      </c>
      <c r="E60" s="64">
        <v>2</v>
      </c>
      <c r="F60" s="82"/>
      <c r="G60" s="106">
        <f t="shared" si="0"/>
        <v>0</v>
      </c>
    </row>
    <row r="61" spans="1:7" ht="26.3">
      <c r="A61" s="40">
        <f t="shared" si="1"/>
        <v>56</v>
      </c>
      <c r="B61" s="65" t="s">
        <v>371</v>
      </c>
      <c r="C61" s="39" t="s">
        <v>424</v>
      </c>
      <c r="D61" s="54" t="s">
        <v>13</v>
      </c>
      <c r="E61" s="64">
        <v>2</v>
      </c>
      <c r="F61" s="82"/>
      <c r="G61" s="106">
        <f t="shared" si="0"/>
        <v>0</v>
      </c>
    </row>
    <row r="62" spans="1:7" ht="26.3">
      <c r="A62" s="40">
        <f t="shared" si="1"/>
        <v>57</v>
      </c>
      <c r="B62" s="65" t="s">
        <v>371</v>
      </c>
      <c r="C62" s="39" t="s">
        <v>425</v>
      </c>
      <c r="D62" s="54" t="s">
        <v>13</v>
      </c>
      <c r="E62" s="64">
        <v>3</v>
      </c>
      <c r="F62" s="82"/>
      <c r="G62" s="106">
        <f t="shared" si="0"/>
        <v>0</v>
      </c>
    </row>
    <row r="63" spans="1:7" ht="26.3">
      <c r="A63" s="40">
        <f t="shared" si="1"/>
        <v>58</v>
      </c>
      <c r="B63" s="65" t="s">
        <v>371</v>
      </c>
      <c r="C63" s="39" t="s">
        <v>426</v>
      </c>
      <c r="D63" s="54" t="s">
        <v>13</v>
      </c>
      <c r="E63" s="64">
        <v>1</v>
      </c>
      <c r="F63" s="82"/>
      <c r="G63" s="106">
        <f t="shared" si="0"/>
        <v>0</v>
      </c>
    </row>
    <row r="64" spans="1:7" ht="26.3">
      <c r="A64" s="40">
        <f t="shared" si="1"/>
        <v>59</v>
      </c>
      <c r="B64" s="65" t="s">
        <v>371</v>
      </c>
      <c r="C64" s="39" t="s">
        <v>427</v>
      </c>
      <c r="D64" s="54" t="s">
        <v>13</v>
      </c>
      <c r="E64" s="64">
        <v>1</v>
      </c>
      <c r="F64" s="82"/>
      <c r="G64" s="106">
        <f t="shared" si="0"/>
        <v>0</v>
      </c>
    </row>
    <row r="65" spans="1:7" ht="26.3">
      <c r="A65" s="40">
        <f t="shared" si="1"/>
        <v>60</v>
      </c>
      <c r="B65" s="65" t="s">
        <v>371</v>
      </c>
      <c r="C65" s="39" t="s">
        <v>428</v>
      </c>
      <c r="D65" s="54" t="s">
        <v>13</v>
      </c>
      <c r="E65" s="64">
        <v>3</v>
      </c>
      <c r="F65" s="82"/>
      <c r="G65" s="106">
        <f t="shared" si="0"/>
        <v>0</v>
      </c>
    </row>
    <row r="66" spans="1:7" ht="26.3">
      <c r="A66" s="40">
        <f t="shared" si="1"/>
        <v>61</v>
      </c>
      <c r="B66" s="65" t="s">
        <v>371</v>
      </c>
      <c r="C66" s="39" t="s">
        <v>429</v>
      </c>
      <c r="D66" s="54" t="s">
        <v>13</v>
      </c>
      <c r="E66" s="64">
        <v>2</v>
      </c>
      <c r="F66" s="82"/>
      <c r="G66" s="106">
        <f t="shared" si="0"/>
        <v>0</v>
      </c>
    </row>
    <row r="67" spans="1:7" ht="26.3">
      <c r="A67" s="40">
        <f t="shared" si="1"/>
        <v>62</v>
      </c>
      <c r="B67" s="65" t="s">
        <v>371</v>
      </c>
      <c r="C67" s="39" t="s">
        <v>430</v>
      </c>
      <c r="D67" s="54" t="s">
        <v>13</v>
      </c>
      <c r="E67" s="64">
        <v>1</v>
      </c>
      <c r="F67" s="107"/>
      <c r="G67" s="106">
        <f t="shared" si="0"/>
        <v>0</v>
      </c>
    </row>
    <row r="68" spans="1:7">
      <c r="A68" s="40">
        <f t="shared" si="1"/>
        <v>63</v>
      </c>
      <c r="B68" s="65" t="s">
        <v>371</v>
      </c>
      <c r="C68" s="39" t="s">
        <v>431</v>
      </c>
      <c r="D68" s="54" t="s">
        <v>376</v>
      </c>
      <c r="E68" s="64">
        <v>551.1</v>
      </c>
      <c r="F68" s="82"/>
      <c r="G68" s="106">
        <f t="shared" si="0"/>
        <v>0</v>
      </c>
    </row>
    <row r="69" spans="1:7">
      <c r="A69" s="40">
        <f t="shared" si="1"/>
        <v>64</v>
      </c>
      <c r="B69" s="65" t="s">
        <v>371</v>
      </c>
      <c r="C69" s="39" t="s">
        <v>432</v>
      </c>
      <c r="D69" s="54" t="s">
        <v>376</v>
      </c>
      <c r="E69" s="64">
        <v>551.1</v>
      </c>
      <c r="F69" s="82"/>
      <c r="G69" s="106">
        <f t="shared" si="0"/>
        <v>0</v>
      </c>
    </row>
    <row r="70" spans="1:7" ht="30.05" customHeight="1">
      <c r="A70" s="198" t="s">
        <v>615</v>
      </c>
      <c r="B70" s="198"/>
      <c r="C70" s="198"/>
      <c r="D70" s="198"/>
      <c r="E70" s="198"/>
      <c r="F70" s="198"/>
      <c r="G70" s="85">
        <f>ROUND(SUM(G6:G69),2)</f>
        <v>0</v>
      </c>
    </row>
  </sheetData>
  <mergeCells count="10">
    <mergeCell ref="A1:G1"/>
    <mergeCell ref="B3:G3"/>
    <mergeCell ref="A70:F70"/>
    <mergeCell ref="A2:G2"/>
    <mergeCell ref="A4:A5"/>
    <mergeCell ref="B4:B5"/>
    <mergeCell ref="C4:C5"/>
    <mergeCell ref="D4:E4"/>
    <mergeCell ref="F4:F5"/>
    <mergeCell ref="G4:G5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16</vt:i4>
      </vt:variant>
      <vt:variant>
        <vt:lpstr>Nazwane zakresy</vt:lpstr>
      </vt:variant>
      <vt:variant>
        <vt:i4>31</vt:i4>
      </vt:variant>
    </vt:vector>
  </HeadingPairs>
  <TitlesOfParts>
    <vt:vector size="47" baseType="lpstr">
      <vt:lpstr>ZZK</vt:lpstr>
      <vt:lpstr>3.01. W.O.</vt:lpstr>
      <vt:lpstr>3.02 Droga</vt:lpstr>
      <vt:lpstr>3.03 MD-03</vt:lpstr>
      <vt:lpstr>3.04 MD-04</vt:lpstr>
      <vt:lpstr>3.05 PDR-5</vt:lpstr>
      <vt:lpstr>3.06 PDR-6</vt:lpstr>
      <vt:lpstr>3.07 PDR-7</vt:lpstr>
      <vt:lpstr>3.08 EN</vt:lpstr>
      <vt:lpstr>3.09 TK</vt:lpstr>
      <vt:lpstr>3.10 W</vt:lpstr>
      <vt:lpstr>3.11 G</vt:lpstr>
      <vt:lpstr>3.12 TM</vt:lpstr>
      <vt:lpstr>3.13 KD</vt:lpstr>
      <vt:lpstr>3.14 OŚ</vt:lpstr>
      <vt:lpstr>3.15 M</vt:lpstr>
      <vt:lpstr>'3.01. W.O.'!Obszar_wydruku</vt:lpstr>
      <vt:lpstr>'3.02 Droga'!Obszar_wydruku</vt:lpstr>
      <vt:lpstr>'3.03 MD-03'!Obszar_wydruku</vt:lpstr>
      <vt:lpstr>'3.04 MD-04'!Obszar_wydruku</vt:lpstr>
      <vt:lpstr>'3.05 PDR-5'!Obszar_wydruku</vt:lpstr>
      <vt:lpstr>'3.06 PDR-6'!Obszar_wydruku</vt:lpstr>
      <vt:lpstr>'3.07 PDR-7'!Obszar_wydruku</vt:lpstr>
      <vt:lpstr>'3.08 EN'!Obszar_wydruku</vt:lpstr>
      <vt:lpstr>'3.09 TK'!Obszar_wydruku</vt:lpstr>
      <vt:lpstr>'3.10 W'!Obszar_wydruku</vt:lpstr>
      <vt:lpstr>'3.11 G'!Obszar_wydruku</vt:lpstr>
      <vt:lpstr>'3.12 TM'!Obszar_wydruku</vt:lpstr>
      <vt:lpstr>'3.13 KD'!Obszar_wydruku</vt:lpstr>
      <vt:lpstr>'3.14 OŚ'!Obszar_wydruku</vt:lpstr>
      <vt:lpstr>'3.15 M'!Obszar_wydruku</vt:lpstr>
      <vt:lpstr>ZZK!Obszar_wydruku</vt:lpstr>
      <vt:lpstr>'3.01. W.O.'!Tytuły_wydruku</vt:lpstr>
      <vt:lpstr>'3.02 Droga'!Tytuły_wydruku</vt:lpstr>
      <vt:lpstr>'3.03 MD-03'!Tytuły_wydruku</vt:lpstr>
      <vt:lpstr>'3.04 MD-04'!Tytuły_wydruku</vt:lpstr>
      <vt:lpstr>'3.05 PDR-5'!Tytuły_wydruku</vt:lpstr>
      <vt:lpstr>'3.06 PDR-6'!Tytuły_wydruku</vt:lpstr>
      <vt:lpstr>'3.07 PDR-7'!Tytuły_wydruku</vt:lpstr>
      <vt:lpstr>'3.08 EN'!Tytuły_wydruku</vt:lpstr>
      <vt:lpstr>'3.09 TK'!Tytuły_wydruku</vt:lpstr>
      <vt:lpstr>'3.10 W'!Tytuły_wydruku</vt:lpstr>
      <vt:lpstr>'3.11 G'!Tytuły_wydruku</vt:lpstr>
      <vt:lpstr>'3.12 TM'!Tytuły_wydruku</vt:lpstr>
      <vt:lpstr>'3.13 KD'!Tytuły_wydruku</vt:lpstr>
      <vt:lpstr>'3.14 OŚ'!Tytuły_wydruku</vt:lpstr>
      <vt:lpstr>'3.15 M'!Tytuły_wydruku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Bogacka</dc:creator>
  <cp:lastModifiedBy>MADZIA</cp:lastModifiedBy>
  <cp:lastPrinted>2025-02-24T09:48:39Z</cp:lastPrinted>
  <dcterms:created xsi:type="dcterms:W3CDTF">2016-11-03T08:34:35Z</dcterms:created>
  <dcterms:modified xsi:type="dcterms:W3CDTF">2025-02-26T09:00:49Z</dcterms:modified>
</cp:coreProperties>
</file>