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blonska6976\Desktop\12.WOG_25_Myjnie pojazdów gąsienicowych\"/>
    </mc:Choice>
  </mc:AlternateContent>
  <bookViews>
    <workbookView xWindow="0" yWindow="0" windowWidth="28800" windowHeight="13980"/>
  </bookViews>
  <sheets>
    <sheet name="Oferta wykonawcy WZÓR" sheetId="10" r:id="rId1"/>
    <sheet name="Wzór Harmonogramu WZÓR" sheetId="15" r:id="rId2"/>
    <sheet name="Zest do fakt konserw WZÓR" sheetId="21" r:id="rId3"/>
    <sheet name="Raport WZÓR" sheetId="23" r:id="rId4"/>
    <sheet name="Numeracja dokumentów" sheetId="24" r:id="rId5"/>
    <sheet name="Zbiorcze zestawienie" sheetId="5" r:id="rId6"/>
  </sheets>
  <definedNames>
    <definedName name="_xlnm.Print_Area" localSheetId="0">'Oferta wykonawcy WZÓR'!$A$1:$R$64</definedName>
    <definedName name="_xlnm.Print_Area" localSheetId="3">'Raport WZÓR'!$A$1:$Q$70</definedName>
    <definedName name="_xlnm.Print_Area" localSheetId="1">'Wzór Harmonogramu WZÓR'!$A$1:$AO$65</definedName>
    <definedName name="_xlnm.Print_Area" localSheetId="2">'Zest do fakt konserw WZÓR'!$A$1:$T$72</definedName>
    <definedName name="_xlnm.Print_Titles" localSheetId="0">'Oferta wykonawcy WZÓR'!$11:$14</definedName>
    <definedName name="_xlnm.Print_Titles" localSheetId="3">'Raport WZÓR'!$15:$18</definedName>
    <definedName name="_xlnm.Print_Titles" localSheetId="1">'Wzór Harmonogramu WZÓR'!$12:$16</definedName>
    <definedName name="_xlnm.Print_Titles" localSheetId="2">'Zest do fakt konserw WZÓR'!$20:$23</definedName>
  </definedNames>
  <calcPr calcId="162913"/>
</workbook>
</file>

<file path=xl/calcChain.xml><?xml version="1.0" encoding="utf-8"?>
<calcChain xmlns="http://schemas.openxmlformats.org/spreadsheetml/2006/main">
  <c r="AE55" i="15" l="1"/>
  <c r="AF55" i="15"/>
  <c r="AG55" i="15"/>
  <c r="AH55" i="15"/>
  <c r="AI55" i="15"/>
  <c r="Q25" i="10"/>
  <c r="R25" i="10" s="1"/>
  <c r="P18" i="10"/>
  <c r="P23" i="10"/>
  <c r="Q23" i="10" s="1"/>
  <c r="R23" i="10" s="1"/>
  <c r="P24" i="10"/>
  <c r="Q24" i="10" s="1"/>
  <c r="R24" i="10" s="1"/>
  <c r="P25" i="10"/>
  <c r="P38" i="10"/>
  <c r="P46" i="10"/>
  <c r="Q46" i="10" s="1"/>
  <c r="R46" i="10" s="1"/>
  <c r="P47" i="10"/>
  <c r="Q47" i="10" s="1"/>
  <c r="R47" i="10" s="1"/>
  <c r="P50" i="10"/>
  <c r="P51" i="10"/>
  <c r="P52" i="10"/>
  <c r="O16" i="10"/>
  <c r="P16" i="10" s="1"/>
  <c r="O17" i="10"/>
  <c r="O18" i="10"/>
  <c r="O19" i="10"/>
  <c r="P19" i="10" s="1"/>
  <c r="O20" i="10"/>
  <c r="P20" i="10" s="1"/>
  <c r="O21" i="10"/>
  <c r="P21" i="10" s="1"/>
  <c r="O22" i="10"/>
  <c r="P22" i="10" s="1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P39" i="10" s="1"/>
  <c r="O40" i="10"/>
  <c r="P40" i="10" s="1"/>
  <c r="O41" i="10"/>
  <c r="P41" i="10" s="1"/>
  <c r="O42" i="10"/>
  <c r="O43" i="10"/>
  <c r="P43" i="10" s="1"/>
  <c r="Q43" i="10" s="1"/>
  <c r="R43" i="10" s="1"/>
  <c r="O44" i="10"/>
  <c r="P44" i="10" s="1"/>
  <c r="Q44" i="10" s="1"/>
  <c r="R44" i="10" s="1"/>
  <c r="O45" i="10"/>
  <c r="P45" i="10" s="1"/>
  <c r="Q45" i="10" s="1"/>
  <c r="R45" i="10" s="1"/>
  <c r="O46" i="10"/>
  <c r="O47" i="10"/>
  <c r="O48" i="10"/>
  <c r="P48" i="10" s="1"/>
  <c r="Q48" i="10" s="1"/>
  <c r="R48" i="10" s="1"/>
  <c r="O49" i="10"/>
  <c r="P49" i="10" s="1"/>
  <c r="O50" i="10"/>
  <c r="Q50" i="10" s="1"/>
  <c r="R50" i="10" s="1"/>
  <c r="O51" i="10"/>
  <c r="Q51" i="10" s="1"/>
  <c r="R51" i="10" s="1"/>
  <c r="O52" i="10"/>
  <c r="Q52" i="10" s="1"/>
  <c r="R52" i="10" s="1"/>
  <c r="O15" i="10"/>
  <c r="Q32" i="10" l="1"/>
  <c r="R32" i="10" s="1"/>
  <c r="Q31" i="10"/>
  <c r="R31" i="10" s="1"/>
  <c r="Q30" i="10"/>
  <c r="R30" i="10" s="1"/>
  <c r="Q29" i="10"/>
  <c r="R29" i="10" s="1"/>
  <c r="Q28" i="10"/>
  <c r="R28" i="10" s="1"/>
  <c r="Q27" i="10"/>
  <c r="R27" i="10" s="1"/>
  <c r="Q16" i="10"/>
  <c r="R16" i="10" s="1"/>
  <c r="P17" i="10"/>
  <c r="Q17" i="10" s="1"/>
  <c r="R17" i="10" s="1"/>
  <c r="P37" i="10"/>
  <c r="Q37" i="10" s="1"/>
  <c r="R37" i="10" s="1"/>
  <c r="P36" i="10"/>
  <c r="Q36" i="10" s="1"/>
  <c r="R36" i="10" s="1"/>
  <c r="P35" i="10"/>
  <c r="Q35" i="10" s="1"/>
  <c r="R35" i="10" s="1"/>
  <c r="P34" i="10"/>
  <c r="Q34" i="10" s="1"/>
  <c r="R34" i="10" s="1"/>
  <c r="P33" i="10"/>
  <c r="Q33" i="10" s="1"/>
  <c r="R33" i="10" s="1"/>
  <c r="P32" i="10"/>
  <c r="P31" i="10"/>
  <c r="P30" i="10"/>
  <c r="P29" i="10"/>
  <c r="P28" i="10"/>
  <c r="P27" i="10"/>
  <c r="Q38" i="10"/>
  <c r="R38" i="10" s="1"/>
  <c r="Q18" i="10"/>
  <c r="R18" i="10" s="1"/>
  <c r="P26" i="10"/>
  <c r="Q26" i="10" s="1"/>
  <c r="R26" i="10" s="1"/>
  <c r="Q41" i="10"/>
  <c r="R41" i="10" s="1"/>
  <c r="Q21" i="10"/>
  <c r="R21" i="10" s="1"/>
  <c r="Q40" i="10"/>
  <c r="R40" i="10" s="1"/>
  <c r="Q20" i="10"/>
  <c r="R20" i="10" s="1"/>
  <c r="Q39" i="10"/>
  <c r="R39" i="10" s="1"/>
  <c r="Q19" i="10"/>
  <c r="R19" i="10" s="1"/>
  <c r="Q22" i="10"/>
  <c r="R22" i="10" s="1"/>
  <c r="P42" i="10"/>
  <c r="Q42" i="10" s="1"/>
  <c r="R42" i="10" s="1"/>
  <c r="Q49" i="10"/>
  <c r="R49" i="10" s="1"/>
  <c r="P15" i="10"/>
  <c r="Q15" i="10" s="1"/>
  <c r="R15" i="10" s="1"/>
  <c r="AL48" i="15"/>
  <c r="AM48" i="15" s="1"/>
  <c r="AL49" i="15"/>
  <c r="AM49" i="15" s="1"/>
  <c r="AL50" i="15"/>
  <c r="AM50" i="15" s="1"/>
  <c r="AL51" i="15"/>
  <c r="AM51" i="15" s="1"/>
  <c r="AL52" i="15"/>
  <c r="AM52" i="15" s="1"/>
  <c r="AL53" i="15"/>
  <c r="AM53" i="15" s="1"/>
  <c r="AL54" i="15"/>
  <c r="AM54" i="15" s="1"/>
  <c r="AJ55" i="15"/>
  <c r="AN54" i="15" l="1"/>
  <c r="AO54" i="15" s="1"/>
  <c r="AN53" i="15"/>
  <c r="AO53" i="15" s="1"/>
  <c r="AN52" i="15"/>
  <c r="AO52" i="15" s="1"/>
  <c r="AN51" i="15"/>
  <c r="AO51" i="15" s="1"/>
  <c r="AN50" i="15"/>
  <c r="AO50" i="15" s="1"/>
  <c r="AN49" i="15"/>
  <c r="AN48" i="15"/>
  <c r="R57" i="21"/>
  <c r="S57" i="21" s="1"/>
  <c r="R58" i="21"/>
  <c r="S58" i="21" s="1"/>
  <c r="R59" i="21"/>
  <c r="S59" i="21" s="1"/>
  <c r="T59" i="21" s="1"/>
  <c r="R60" i="21"/>
  <c r="S60" i="21" s="1"/>
  <c r="T60" i="21" s="1"/>
  <c r="R61" i="21"/>
  <c r="S61" i="21" s="1"/>
  <c r="T61" i="21" l="1"/>
  <c r="T57" i="21"/>
  <c r="T58" i="21"/>
  <c r="R55" i="21" l="1"/>
  <c r="R54" i="21"/>
  <c r="R53" i="21"/>
  <c r="S53" i="21" s="1"/>
  <c r="T53" i="21" s="1"/>
  <c r="AL47" i="15"/>
  <c r="AO48" i="15"/>
  <c r="AO49" i="15"/>
  <c r="AL46" i="15"/>
  <c r="AM46" i="15" l="1"/>
  <c r="AN46" i="15" s="1"/>
  <c r="AO46" i="15" s="1"/>
  <c r="AM47" i="15"/>
  <c r="AN47" i="15" s="1"/>
  <c r="AO47" i="15" s="1"/>
  <c r="S54" i="21"/>
  <c r="T54" i="21" s="1"/>
  <c r="S55" i="21"/>
  <c r="T55" i="21" s="1"/>
  <c r="R50" i="21" l="1"/>
  <c r="S50" i="21" s="1"/>
  <c r="R51" i="21"/>
  <c r="R52" i="21"/>
  <c r="S52" i="21" s="1"/>
  <c r="T52" i="21" s="1"/>
  <c r="AL18" i="15"/>
  <c r="AL19" i="15"/>
  <c r="AL20" i="15"/>
  <c r="AL21" i="15"/>
  <c r="AL22" i="15"/>
  <c r="AL23" i="15"/>
  <c r="AL24" i="15"/>
  <c r="AL25" i="15"/>
  <c r="AL26" i="15"/>
  <c r="AL27" i="15"/>
  <c r="AL28" i="15"/>
  <c r="AL29" i="15"/>
  <c r="AL30" i="15"/>
  <c r="AL31" i="15"/>
  <c r="AL32" i="15"/>
  <c r="AL33" i="15"/>
  <c r="AL34" i="15"/>
  <c r="AL35" i="15"/>
  <c r="AL36" i="15"/>
  <c r="AL37" i="15"/>
  <c r="AL38" i="15"/>
  <c r="AL39" i="15"/>
  <c r="AL40" i="15"/>
  <c r="AL41" i="15"/>
  <c r="AL42" i="15"/>
  <c r="AL43" i="15"/>
  <c r="AL44" i="15"/>
  <c r="AL45" i="15"/>
  <c r="AM35" i="15" l="1"/>
  <c r="AN35" i="15" s="1"/>
  <c r="AO35" i="15" s="1"/>
  <c r="AM27" i="15"/>
  <c r="AN27" i="15" s="1"/>
  <c r="AO27" i="15" s="1"/>
  <c r="AM42" i="15"/>
  <c r="AN42" i="15" s="1"/>
  <c r="AO42" i="15" s="1"/>
  <c r="AM38" i="15"/>
  <c r="AN38" i="15" s="1"/>
  <c r="AO38" i="15" s="1"/>
  <c r="AM34" i="15"/>
  <c r="AN34" i="15" s="1"/>
  <c r="AO34" i="15" s="1"/>
  <c r="AM30" i="15"/>
  <c r="AN30" i="15" s="1"/>
  <c r="AO30" i="15" s="1"/>
  <c r="AM26" i="15"/>
  <c r="AN26" i="15" s="1"/>
  <c r="AO26" i="15" s="1"/>
  <c r="AM22" i="15"/>
  <c r="AN22" i="15" s="1"/>
  <c r="AO22" i="15" s="1"/>
  <c r="AM18" i="15"/>
  <c r="AN18" i="15" s="1"/>
  <c r="AO18" i="15" s="1"/>
  <c r="AM39" i="15"/>
  <c r="AN39" i="15" s="1"/>
  <c r="AO39" i="15" s="1"/>
  <c r="AM23" i="15"/>
  <c r="AN23" i="15" s="1"/>
  <c r="AO23" i="15" s="1"/>
  <c r="AM45" i="15"/>
  <c r="AN45" i="15" s="1"/>
  <c r="AO45" i="15" s="1"/>
  <c r="AM41" i="15"/>
  <c r="AN41" i="15" s="1"/>
  <c r="AO41" i="15" s="1"/>
  <c r="AM37" i="15"/>
  <c r="AN37" i="15" s="1"/>
  <c r="AO37" i="15" s="1"/>
  <c r="AM33" i="15"/>
  <c r="AN33" i="15" s="1"/>
  <c r="AO33" i="15" s="1"/>
  <c r="AM29" i="15"/>
  <c r="AN29" i="15" s="1"/>
  <c r="AO29" i="15" s="1"/>
  <c r="AM25" i="15"/>
  <c r="AN25" i="15" s="1"/>
  <c r="AO25" i="15" s="1"/>
  <c r="AM21" i="15"/>
  <c r="AN21" i="15" s="1"/>
  <c r="AO21" i="15" s="1"/>
  <c r="AM43" i="15"/>
  <c r="AN43" i="15" s="1"/>
  <c r="AO43" i="15" s="1"/>
  <c r="AM31" i="15"/>
  <c r="AN31" i="15" s="1"/>
  <c r="AO31" i="15" s="1"/>
  <c r="AM19" i="15"/>
  <c r="AN19" i="15" s="1"/>
  <c r="AO19" i="15" s="1"/>
  <c r="AM44" i="15"/>
  <c r="AN44" i="15" s="1"/>
  <c r="AO44" i="15" s="1"/>
  <c r="AM40" i="15"/>
  <c r="AN40" i="15" s="1"/>
  <c r="AO40" i="15" s="1"/>
  <c r="AM36" i="15"/>
  <c r="AN36" i="15" s="1"/>
  <c r="AO36" i="15" s="1"/>
  <c r="AM32" i="15"/>
  <c r="AN32" i="15" s="1"/>
  <c r="AO32" i="15" s="1"/>
  <c r="AM28" i="15"/>
  <c r="AN28" i="15" s="1"/>
  <c r="AO28" i="15" s="1"/>
  <c r="AM24" i="15"/>
  <c r="AN24" i="15" s="1"/>
  <c r="AO24" i="15" s="1"/>
  <c r="AM20" i="15"/>
  <c r="AN20" i="15" s="1"/>
  <c r="AO20" i="15" s="1"/>
  <c r="S51" i="21"/>
  <c r="T51" i="21" s="1"/>
  <c r="T50" i="21"/>
  <c r="R56" i="21" l="1"/>
  <c r="S56" i="21" s="1"/>
  <c r="T56" i="21" s="1"/>
  <c r="R49" i="21"/>
  <c r="R46" i="21"/>
  <c r="S46" i="21" s="1"/>
  <c r="T46" i="21" s="1"/>
  <c r="R45" i="21"/>
  <c r="R42" i="21"/>
  <c r="S42" i="21" s="1"/>
  <c r="T42" i="21" s="1"/>
  <c r="R41" i="21"/>
  <c r="R39" i="21"/>
  <c r="S39" i="21" s="1"/>
  <c r="T39" i="21" s="1"/>
  <c r="R38" i="21"/>
  <c r="S38" i="21" s="1"/>
  <c r="T38" i="21" s="1"/>
  <c r="R37" i="21"/>
  <c r="R34" i="21"/>
  <c r="S34" i="21" s="1"/>
  <c r="T34" i="21" s="1"/>
  <c r="R33" i="21"/>
  <c r="R30" i="21"/>
  <c r="S30" i="21" s="1"/>
  <c r="T30" i="21" s="1"/>
  <c r="R29" i="21"/>
  <c r="R28" i="21"/>
  <c r="R26" i="21"/>
  <c r="S26" i="21" s="1"/>
  <c r="T26" i="21" s="1"/>
  <c r="R25" i="21"/>
  <c r="R48" i="21"/>
  <c r="R47" i="21"/>
  <c r="S47" i="21" s="1"/>
  <c r="T47" i="21" s="1"/>
  <c r="R44" i="21"/>
  <c r="R43" i="21"/>
  <c r="S43" i="21" s="1"/>
  <c r="T43" i="21" s="1"/>
  <c r="R40" i="21"/>
  <c r="R36" i="21"/>
  <c r="R35" i="21"/>
  <c r="S35" i="21" s="1"/>
  <c r="T35" i="21" s="1"/>
  <c r="R32" i="21"/>
  <c r="R31" i="21"/>
  <c r="S31" i="21" s="1"/>
  <c r="T31" i="21" s="1"/>
  <c r="R27" i="21"/>
  <c r="S27" i="21" s="1"/>
  <c r="T27" i="21" s="1"/>
  <c r="AD55" i="15"/>
  <c r="S29" i="21" l="1"/>
  <c r="T29" i="21" s="1"/>
  <c r="S37" i="21"/>
  <c r="T37" i="21" s="1"/>
  <c r="S45" i="21"/>
  <c r="T45" i="21" s="1"/>
  <c r="S25" i="21"/>
  <c r="T25" i="21" s="1"/>
  <c r="S33" i="21"/>
  <c r="T33" i="21" s="1"/>
  <c r="S41" i="21"/>
  <c r="T41" i="21" s="1"/>
  <c r="S49" i="21"/>
  <c r="T49" i="21" s="1"/>
  <c r="S28" i="21"/>
  <c r="T28" i="21" s="1"/>
  <c r="S32" i="21"/>
  <c r="T32" i="21" s="1"/>
  <c r="S36" i="21"/>
  <c r="T36" i="21" s="1"/>
  <c r="S40" i="21"/>
  <c r="T40" i="21" s="1"/>
  <c r="S44" i="21"/>
  <c r="T44" i="21" s="1"/>
  <c r="S48" i="21"/>
  <c r="T48" i="21" s="1"/>
  <c r="AL17" i="15"/>
  <c r="AM17" i="15" l="1"/>
  <c r="AN17" i="15" s="1"/>
  <c r="AO17" i="15" s="1"/>
  <c r="AO55" i="15" s="1"/>
  <c r="R24" i="21" l="1"/>
  <c r="M55" i="15"/>
  <c r="N55" i="15"/>
  <c r="O55" i="15"/>
  <c r="P55" i="15"/>
  <c r="Q55" i="15"/>
  <c r="R55" i="15"/>
  <c r="S55" i="15"/>
  <c r="T55" i="15"/>
  <c r="U55" i="15"/>
  <c r="V55" i="15"/>
  <c r="W55" i="15"/>
  <c r="X55" i="15"/>
  <c r="Y55" i="15"/>
  <c r="Z55" i="15"/>
  <c r="AA55" i="15"/>
  <c r="AB55" i="15"/>
  <c r="AC55" i="15"/>
  <c r="S24" i="21" l="1"/>
  <c r="T24" i="21" s="1"/>
  <c r="R62" i="21"/>
  <c r="T62" i="21" l="1"/>
  <c r="S62" i="21"/>
</calcChain>
</file>

<file path=xl/sharedStrings.xml><?xml version="1.0" encoding="utf-8"?>
<sst xmlns="http://schemas.openxmlformats.org/spreadsheetml/2006/main" count="1285" uniqueCount="273">
  <si>
    <t>Lp.</t>
  </si>
  <si>
    <t>Miejsce zainstalowania</t>
  </si>
  <si>
    <t>Kompleks Wojskowy</t>
  </si>
  <si>
    <t>Nr budynku</t>
  </si>
  <si>
    <t>Typ</t>
  </si>
  <si>
    <t>Producent</t>
  </si>
  <si>
    <t>Cena jedn. netto [zł]</t>
  </si>
  <si>
    <t>Wartość netto [zł]</t>
  </si>
  <si>
    <t>Wartość brutto [zł]</t>
  </si>
  <si>
    <t>Wartość podatku VAT [zł]</t>
  </si>
  <si>
    <t>Całość umowy</t>
  </si>
  <si>
    <t>RAZEM:</t>
  </si>
  <si>
    <t>Nazwa Wykonawcy:</t>
  </si>
  <si>
    <t>Adres Wykonawcy:</t>
  </si>
  <si>
    <t>4.</t>
  </si>
  <si>
    <t>1.</t>
  </si>
  <si>
    <t>2.</t>
  </si>
  <si>
    <t>3.</t>
  </si>
  <si>
    <t>Nr i data wystawienia faktury:</t>
  </si>
  <si>
    <t>5.</t>
  </si>
  <si>
    <t>6.</t>
  </si>
  <si>
    <t>7.</t>
  </si>
  <si>
    <t>8.</t>
  </si>
  <si>
    <t>9.</t>
  </si>
  <si>
    <t>Numer i data wystawienia faktury</t>
  </si>
  <si>
    <t>Załącznik nr …..</t>
  </si>
  <si>
    <t>Nr protokołu naprawy</t>
  </si>
  <si>
    <t>Data wykonania naprawy</t>
  </si>
  <si>
    <t>Wartość faktury brutto [zł]</t>
  </si>
  <si>
    <t>Łączna wartość realizacji napraw:</t>
  </si>
  <si>
    <t>KONSERWACJA STAŁYCH URZĄDZEŃ TECHNICZNYCH ………….</t>
  </si>
  <si>
    <t>Rodzaj stałych urządzeń technicznych:</t>
  </si>
  <si>
    <t>Wartość naliczonych kar [zł]</t>
  </si>
  <si>
    <t>Opóźnienie w realizacji [ilość dni]</t>
  </si>
  <si>
    <t>ROZLICZENIE NAPRAW (BIEZĄCYCH I AWARYJNYCH)</t>
  </si>
  <si>
    <t>ZBIORCZE ZESTAWIENIE UMOWY NR ……………Z DNIA ………….</t>
  </si>
  <si>
    <t>Zestawienie wykonano na dzień:</t>
  </si>
  <si>
    <t>Łączna wartość wg podziału na kompleksy wojskowe:</t>
  </si>
  <si>
    <t>Wartość brutto</t>
  </si>
  <si>
    <t>Nazwa Użytkownika / Rodzaj wojsk</t>
  </si>
  <si>
    <t>Opracował: mgr inż. Łukasz GOŁKA</t>
  </si>
  <si>
    <t>(rozliczenie w programie EXCEL - rozliczenie automatyczne)</t>
  </si>
  <si>
    <t>AKCEPTUJĘ</t>
  </si>
  <si>
    <t>17 WOG</t>
  </si>
  <si>
    <t>Rok budowy / montażu</t>
  </si>
  <si>
    <t>1……………………………………………………………………….</t>
  </si>
  <si>
    <t>2……………………………………………………………………….</t>
  </si>
  <si>
    <t>……………………………………………………………………….</t>
  </si>
  <si>
    <t>…………………………</t>
  </si>
  <si>
    <t>Nazwa Użytkownika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</si>
  <si>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</si>
  <si>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</si>
  <si>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</si>
  <si>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</si>
  <si>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</si>
  <si>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</si>
  <si>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</si>
  <si>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</si>
  <si>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</si>
  <si>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</si>
  <si>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</si>
  <si>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</si>
  <si>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</si>
  <si>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</si>
  <si>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</si>
  <si>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</si>
  <si>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</si>
  <si>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Wykaz usterek i nieprawidłowości</t>
  </si>
  <si>
    <t>Sprawność urządzeń</t>
  </si>
  <si>
    <t>Podpis kierownika SOI</t>
  </si>
  <si>
    <t>………………………………………………………</t>
  </si>
  <si>
    <t>ROZLICZENIE USŁUGI KONSERWACYJNEJ STAŁYCH URZĄDZEŃ TECHNICZNYCH - KONSERWACJA</t>
  </si>
  <si>
    <t>Łączna wartość wg podziału na beneficjentów:</t>
  </si>
  <si>
    <t>Sprawdzono (SOI):</t>
  </si>
  <si>
    <t>Data produkcji</t>
  </si>
  <si>
    <t>TAK</t>
  </si>
  <si>
    <t>Czy element jest sprawny?
[TAK/NIE]</t>
  </si>
  <si>
    <t>NIE</t>
  </si>
  <si>
    <t>Czy urządzenie/system jest sprawny?
[TAK/NIE]</t>
  </si>
  <si>
    <t>Wykaz czynności konserwacyjnych w kolejności ich wykonywania</t>
  </si>
  <si>
    <t>Przedstawiciele SOI:</t>
  </si>
  <si>
    <t>Wynik sprawdzenia,
wykaz usterek i nieprawidłowości</t>
  </si>
  <si>
    <t>System / urządzenie jest sprawne i nadaje się do dalszego użytkowania [TAK / NIE ]:</t>
  </si>
  <si>
    <t>Potwierdzenie podpisem przez przedstawiciela Zamawiającego wykonania czynności</t>
  </si>
  <si>
    <t>Podjęte czynności naprawcze, uwagi</t>
  </si>
  <si>
    <t>Dokonano wpisu do książki konserwacji [TAK / NIE]</t>
  </si>
  <si>
    <t>Oświadczam o wykonaniu kompletności usługi.</t>
  </si>
  <si>
    <t>Przedstawiciel Użytkownika (Komendanta budynku):</t>
  </si>
  <si>
    <t>Podpisy (NALEŻY PODPISYWAĆ SIĘ CZYTELNIE)</t>
  </si>
  <si>
    <t>BUDYNEK NR ………., KOMPLEKS ……………………………</t>
  </si>
  <si>
    <r>
      <t xml:space="preserve">RAPORT NR </t>
    </r>
    <r>
      <rPr>
        <b/>
        <i/>
        <sz val="16"/>
        <color theme="1"/>
        <rFont val="Czcionka tekstu podstawowego"/>
        <charset val="238"/>
      </rPr>
      <t>nr/K/miejscowość/MM/RRRR</t>
    </r>
    <r>
      <rPr>
        <b/>
        <sz val="16"/>
        <color theme="1"/>
        <rFont val="Czcionka tekstu podstawowego"/>
        <charset val="238"/>
      </rPr>
      <t xml:space="preserve"> Z WYKONANEJ USŁUGI KONSERWACYJNEJ STAŁYCH URZĄDZEŃ TECHNICZNYCH</t>
    </r>
  </si>
  <si>
    <t>Podjęte czynności naprawcze, nr protokołu naprawy, planowany termin naprawy</t>
  </si>
  <si>
    <t>Rodzaj dokumentu</t>
  </si>
  <si>
    <t>wzór numeracji</t>
  </si>
  <si>
    <t>przykład</t>
  </si>
  <si>
    <t>Wzór numeracji dokumentów</t>
  </si>
  <si>
    <t>Oznaczenia:</t>
  </si>
  <si>
    <t>MM - miesiąc</t>
  </si>
  <si>
    <t>RRRR - rok</t>
  </si>
  <si>
    <t>Protokół z wykonanej naprawy</t>
  </si>
  <si>
    <t>nr - numer kolejny danego dokumentu</t>
  </si>
  <si>
    <t>Protokół konieczności</t>
  </si>
  <si>
    <t>Protokół awarii</t>
  </si>
  <si>
    <t>ul. Koszalińska 76 Kołobrzeg</t>
  </si>
  <si>
    <t>ul.Koszalińska 76 Kołobrzeg</t>
  </si>
  <si>
    <t>ul. Koszalinska 76 Kołobrzeg</t>
  </si>
  <si>
    <t>17WOG</t>
  </si>
  <si>
    <t>Nazwa i adres Zamawiającego: 17 Wojskowy Oddział Gospodarczy; ul. 4 Marca 3; 75-901 Koszalin - GZ KOŁOBRZEG</t>
  </si>
  <si>
    <t xml:space="preserve">miejscowość: KOŁOBRZEG </t>
  </si>
  <si>
    <t>nr/K/KOŁOBRZEG /MM/RRRR</t>
  </si>
  <si>
    <t>nr/N/KOŁOBRZEG/MM/RRRR</t>
  </si>
  <si>
    <t>nr/AW/KOŁOBRZEG/MM/RRRR</t>
  </si>
  <si>
    <t>nr/KN/KOŁOBRZEG/MM/RRRR</t>
  </si>
  <si>
    <t>Systemy myjki samochodowej</t>
  </si>
  <si>
    <t>ML-SA 04</t>
  </si>
  <si>
    <t>AWAS</t>
  </si>
  <si>
    <t>Nawijaki i armatura układu mycia na stanowiskach.</t>
  </si>
  <si>
    <t>Stacjonarny wysokocisnieniowy agregat myjący.</t>
  </si>
  <si>
    <t>Filtry wody zamontowane przed agregatem.</t>
  </si>
  <si>
    <t>Elektro zawory, zawory zwrotne, odcinające, osprzęt towarzyszacy,napędy zaworów.</t>
  </si>
  <si>
    <t>Panele sterowania podstawowego na stanowisku mycia-komplet z jednostką sterują.</t>
  </si>
  <si>
    <t>Ramie obrotowe,zamontowane nad stanowiskiem mycia.</t>
  </si>
  <si>
    <t>Wózki i platformy mycia,lance,pistolety myjące, armatura myjąca znajdująca się na wyposazeniu obiektu</t>
  </si>
  <si>
    <t>Zawory i armatura niezbedna do przyłączenia agregatu (komplet).</t>
  </si>
  <si>
    <t>Układ transportu piasku (pompa,rurociagi armatura).</t>
  </si>
  <si>
    <t>Seperator piasku o wydajności do 20 m3/h</t>
  </si>
  <si>
    <t>Armatura cisnieniowa,elastyczne wysokocisnieniowe przewody,zaciski połączeniowe przewodow ciśnieniowych łożyskowania wózków.</t>
  </si>
  <si>
    <t xml:space="preserve">System płukania kanałów (sterowanie,armatura).  </t>
  </si>
  <si>
    <t>Urządzenie alarmowe maksymalnego poziomu cieczy lekkich z detektorem pomiarowym.</t>
  </si>
  <si>
    <t>Armatura,ruszty przewód zasilający sprężone powietrze (komplet).</t>
  </si>
  <si>
    <t>ul Koszalińska 76 Kołobrzeg</t>
  </si>
  <si>
    <t>Układ AWAS Bioflot -sprawdzenie komunikatów serwisowych sterowania,regulacja zaworów napowietrzających,sprawdzenie nastaw ciśnień wody i spręzonego powietrza,szczelnosci połączeń,czyszczenie czujnika napowietrzenia, sprawdzenie stanu pompy, poprawności działania lampy UV.</t>
  </si>
  <si>
    <t>Układ AWAS Bioflot- generalne czyszczenie kolumn flotacji i reakcji zbiornika wody oczyszczonej, elektrozaworow</t>
  </si>
  <si>
    <t>Układ hydroforowo pompowy ze zbiornikiem hydroforu 100l wydajności do 6m3/godz.</t>
  </si>
  <si>
    <t>Instalacja odkurzacza centralnego -kontrola stanu technicznego odkurzacza: filtry powietrza, pyłoszczelność pracy silnika, szyszczenie instalacji odkurzacza.</t>
  </si>
  <si>
    <t>Układ podgrzewu wody - pojemnościowe (2x300 L).</t>
  </si>
  <si>
    <t>Sprężarka śrubowa o wydajności 1153 L/min.</t>
  </si>
  <si>
    <t>APK-G 10 / 500</t>
  </si>
  <si>
    <t>COMBI DRY AIRPRESS</t>
  </si>
  <si>
    <t>Sterowanie elementów i układów technologii myjni, łącznie z pulpitem kierownika.</t>
  </si>
  <si>
    <t>Rodzaj stałych urządzeń technicznych: Urządzenia techniczne  myjni samochodowej.</t>
  </si>
  <si>
    <t>Rodzaj stałych urządzeń technicznych: Urządzenia techniczne myjni samochodowej.</t>
  </si>
  <si>
    <t>BIOLOT</t>
  </si>
  <si>
    <t>MVIE 1,1</t>
  </si>
  <si>
    <t>SOKLA</t>
  </si>
  <si>
    <t>WILO Polska Sp.zo.o</t>
  </si>
  <si>
    <t>KFA</t>
  </si>
  <si>
    <t>Armatura Kraków S.A</t>
  </si>
  <si>
    <t>A2WAS</t>
  </si>
  <si>
    <t>Stacja podnoszenia ciśnienia ,system pomp WILO - VR- System ,  skrzynka sterująca</t>
  </si>
  <si>
    <t>WILO - Polska</t>
  </si>
  <si>
    <t>Zmiękczacz wody CosmoWATER</t>
  </si>
  <si>
    <t>HOME 22</t>
  </si>
  <si>
    <t>Polska</t>
  </si>
  <si>
    <t>b/d</t>
  </si>
  <si>
    <t>zbiornik betonowy</t>
  </si>
  <si>
    <t>Osadnik wstępny szlamu -  25 m 3.</t>
  </si>
  <si>
    <t>przy bud. nr 80</t>
  </si>
  <si>
    <t>Zawór antyskazeniowy fi 25, fi 50.</t>
  </si>
  <si>
    <t>Zał. nr 3 pkt.1</t>
  </si>
  <si>
    <t>Zał.nr3 pkt.2</t>
  </si>
  <si>
    <t>Zał.nr 3 pkt.3</t>
  </si>
  <si>
    <t>Zał.nr 3 pkt.5</t>
  </si>
  <si>
    <t>Zał.nr 3 pkt.4</t>
  </si>
  <si>
    <t>Zał.nr 3 pkt.6</t>
  </si>
  <si>
    <t>Zał.nr 3 pkt. 7</t>
  </si>
  <si>
    <t>Zał.nr 3 pkt.8</t>
  </si>
  <si>
    <t>Zał.nr 3 pkt.9</t>
  </si>
  <si>
    <t>Zał.nr 3 pkt.10</t>
  </si>
  <si>
    <t>Zał.nr 3 pkt.11</t>
  </si>
  <si>
    <t>Zał.nr 3 pkt.12</t>
  </si>
  <si>
    <t>Zał.nr 3 pkt.13</t>
  </si>
  <si>
    <t>Zał.nr 3 pkt.14</t>
  </si>
  <si>
    <t>Zał.nr 3 pkt.15</t>
  </si>
  <si>
    <t>Zał.nr 3 pkt.16</t>
  </si>
  <si>
    <t>Zał.nr 3 pkt.17</t>
  </si>
  <si>
    <t>Zał.nr.3 pkt.18</t>
  </si>
  <si>
    <t>Zał.nr 3 pkt. 19</t>
  </si>
  <si>
    <t>Zał.nr 3 pkt.20</t>
  </si>
  <si>
    <t>Zał.nr 3pkt.21</t>
  </si>
  <si>
    <t>Zał.nr 3 pkt.22</t>
  </si>
  <si>
    <t>Zał.nr 3 pkt.23</t>
  </si>
  <si>
    <t>Zał.nr 3 pkt.24</t>
  </si>
  <si>
    <t>Zał.nr 3 pkt.25</t>
  </si>
  <si>
    <t>Zał.nr 3 pkt.26</t>
  </si>
  <si>
    <t>Zał.nr 3 pkt 27</t>
  </si>
  <si>
    <t>Zał.nr 3 pkt.28</t>
  </si>
  <si>
    <t>Zał.nr 3 pkt.29</t>
  </si>
  <si>
    <t>Zał.nr 3 pkt.30</t>
  </si>
  <si>
    <t>Zał.nr 3 pkt.31</t>
  </si>
  <si>
    <t>Zał.nr 3 pkt.32</t>
  </si>
  <si>
    <t>Zał.nr 3 pkt.33</t>
  </si>
  <si>
    <t>BIOSOL SDS</t>
  </si>
  <si>
    <t>Koncentrat do mycia silnków ( poj. 5 L ).</t>
  </si>
  <si>
    <t>Środek czyszczacy (opk.10 kg ).</t>
  </si>
  <si>
    <t>RM 760</t>
  </si>
  <si>
    <t>KARCHER</t>
  </si>
  <si>
    <t>Zał.nr 5 pkt 1</t>
  </si>
  <si>
    <t>Zał. nr5 pkt 2</t>
  </si>
  <si>
    <t>Preparat KENOTEK ( poj. 1 l )</t>
  </si>
  <si>
    <t>GLOBO 3600</t>
  </si>
  <si>
    <t>Belgia</t>
  </si>
  <si>
    <t>Zał.nr 5 pkt.3</t>
  </si>
  <si>
    <t>Preparat KENOTEK ( poj. 20 l ).</t>
  </si>
  <si>
    <t>GLOBAL2000</t>
  </si>
  <si>
    <t>Zał.nr 5 pkt 4</t>
  </si>
  <si>
    <t>Sól warzona próżniowa tabletkowana (opk. 25 kg ).</t>
  </si>
  <si>
    <t>TABSOL</t>
  </si>
  <si>
    <t>Zał. nr 5 pkt.5</t>
  </si>
  <si>
    <t>Zasobnik wody podczyszczanej - 7,5 m 3</t>
  </si>
  <si>
    <t>Seperator szlamu , piasku, oleju. - 25m 3.</t>
  </si>
  <si>
    <t>Rok 2025</t>
  </si>
  <si>
    <t>X</t>
  </si>
  <si>
    <t>UWAGA:</t>
  </si>
  <si>
    <r>
      <t>kol.15= kol.14 ×</t>
    </r>
    <r>
      <rPr>
        <sz val="9.9"/>
        <color theme="1"/>
        <rFont val="Arial"/>
        <family val="2"/>
        <charset val="238"/>
      </rPr>
      <t xml:space="preserve"> kol.6</t>
    </r>
  </si>
  <si>
    <r>
      <t>kol.16= kol.15 ×</t>
    </r>
    <r>
      <rPr>
        <sz val="9.9"/>
        <color theme="1"/>
        <rFont val="Arial"/>
        <family val="2"/>
        <charset val="238"/>
      </rPr>
      <t xml:space="preserve"> 23%</t>
    </r>
  </si>
  <si>
    <r>
      <t>kol.17= kol.15 +</t>
    </r>
    <r>
      <rPr>
        <sz val="9.9"/>
        <color theme="1"/>
        <rFont val="Arial"/>
        <family val="2"/>
        <charset val="238"/>
      </rPr>
      <t xml:space="preserve"> kol.16</t>
    </r>
  </si>
  <si>
    <r>
      <t>kol.18= kol.17 ×</t>
    </r>
    <r>
      <rPr>
        <sz val="9.9"/>
        <color theme="1"/>
        <rFont val="Arial"/>
        <family val="2"/>
        <charset val="238"/>
      </rPr>
      <t xml:space="preserve"> kol.12</t>
    </r>
  </si>
  <si>
    <t>Załącznik nr  3 do umowy</t>
  </si>
  <si>
    <t>Załącznik nr  4 do umowy</t>
  </si>
  <si>
    <t>Załącznik nr  5 do umowy</t>
  </si>
  <si>
    <t>kol.18 = kol.6 x kol.17</t>
  </si>
  <si>
    <t>kol.19 = kol.18 x 23%</t>
  </si>
  <si>
    <t>kol.20 = kol.18 + kol.19</t>
  </si>
  <si>
    <t>W przypadku stwierdzenia nieprawidłowości Wykonawca sporządzi protokół awarii/naprawy</t>
  </si>
  <si>
    <t>Potwierdzam wykonanie usługi zgodnie z umową nr ………………..</t>
  </si>
  <si>
    <t xml:space="preserve">Nazwa i Kody CPV: 50511100-1  Usługi w zakresie napraw i konserwacji pomp cieczowych, 50512000-7 Usługi w zakresie napraw i konserwacji zaworów, 50531300-9 Usługi w zakresie napraw i konserwacji sprężarek, 50710000-5 Usługi w zakresie napraw i konserwacji elektrycznych i mechanicznych instalacji budynkowych </t>
  </si>
  <si>
    <t>Raport z  konserwacji okresowej</t>
  </si>
  <si>
    <t>Czasookres wykonania konserwacji
[m-c]</t>
  </si>
  <si>
    <t>Ilość konserwacji w trakcie trwania całej umowy</t>
  </si>
  <si>
    <t>Jedna konserwacja</t>
  </si>
  <si>
    <t>Wycena konserwacji</t>
  </si>
  <si>
    <t>Harmonogram realizacji konserwacji rok/m-c/nr konserwacji</t>
  </si>
  <si>
    <t>Nr (wg. Harmonogramu) konserwacji:</t>
  </si>
  <si>
    <t>Data wykonania kompletnej konserwacji wg harmonogramu:</t>
  </si>
  <si>
    <t>Data faktycznego wykonania kompletnej konserwacji:</t>
  </si>
  <si>
    <t>Wartość bruttokonserwacji wg harmonogramu:</t>
  </si>
  <si>
    <t>Wartość brutto aktualnej faktury za konserwację:</t>
  </si>
  <si>
    <t>Wartość brutto zrealizowanej umowy za konserwacje - wraz z aktualną fakturą:</t>
  </si>
  <si>
    <t>Wartość brutto umowy pozostała do realizacji za konserwacje - bez aktualnej faktury:</t>
  </si>
  <si>
    <t>Data wykonania konserwacji</t>
  </si>
  <si>
    <t>Nr raportu z wykonanej konserwacji</t>
  </si>
  <si>
    <t>Wycena  konserwacji</t>
  </si>
  <si>
    <t>Rozliczenie szczegółowe bieżącej konsewracji:</t>
  </si>
  <si>
    <t xml:space="preserve">Realizacja czynności konserwacyjnych </t>
  </si>
  <si>
    <t>Data rozpoczęcia realizacji (pierwszej konserwacji)</t>
  </si>
  <si>
    <t>Data zakończenia realizacji (ostatniej konserwacji)</t>
  </si>
  <si>
    <t>ROZLICZENIE PLANOWANYCH KONSERWACJI</t>
  </si>
  <si>
    <t>Nr konserwacji</t>
  </si>
  <si>
    <t>Łączna wartość realizacji umowy - konserwacji i naprawy:</t>
  </si>
  <si>
    <t>Łączna wartość realizacji konserwacji:</t>
  </si>
  <si>
    <t>Rozliczenie szczegółowe bieżącej konserwacji:</t>
  </si>
  <si>
    <t>System płukania (serwis pomp płuczących ).</t>
  </si>
  <si>
    <t>Dmuchawy (czyszczenie,wymiana filtrów powietrznych).</t>
  </si>
  <si>
    <t>Układ AWAS Bioflot-generalne czyszczenie kolumn AEROS,serwis pomp.</t>
  </si>
  <si>
    <t>Układ hydroforowo pompowy- serwis pomp.</t>
  </si>
  <si>
    <t>Instalacja odkurzacza centralnego-  konserwacja układu, sprawdzenie szczelności połączen cisnienia ssącego, domknięcia pokryw gniazd przyłaczy.</t>
  </si>
  <si>
    <t>Układ podgrzewu wody-pojemnościowe ( 2x300 L )- czyszczenie układu.</t>
  </si>
  <si>
    <t>Dmuchawy-(czyszczenie,wymiana filtrów powietrznych).</t>
  </si>
  <si>
    <t>Instalacja odkurzacza centralnego- konserwacja układu, sprawdzenie szczelności połączen cisnienia ssącego, domknięcia pokryw gniazd przyłaczy.</t>
  </si>
  <si>
    <t>Wartość brutto  konserwacji [zł]</t>
  </si>
  <si>
    <t>Osoby ze strony Wykonawcy dokonujące konserwacji:</t>
  </si>
  <si>
    <t>Układ podgrzewu wody-pojemnościowe (2x300 L )-czyszczenie układu.</t>
  </si>
  <si>
    <t>1/K/KOŁOBRZEG /01/2025</t>
  </si>
  <si>
    <t>2/N/KOŁOBRZEG/02/2025</t>
  </si>
  <si>
    <t>1/AW/KOŁOBRZEG/01/2025</t>
  </si>
  <si>
    <t>3/KN/KOŁOBRZEG/01/2025</t>
  </si>
  <si>
    <t>Rok 2026</t>
  </si>
  <si>
    <t>Rok 2027</t>
  </si>
  <si>
    <t xml:space="preserve">Nazwa i Kody CPV: 50511000-0 , CPV: 50511100-1  Usługi w zakresie napraw i konserwacji pomp cieczowych, 50512000-7 Usługi w zakresie napraw i konserwacji zaworów, 50531300-9 Usługi w zakresie napraw i konserwacji sprężarek, 50710000-5 Usługi w zakresie napraw i konserwacji elektrycznych i mechanicznych instalacji budynkowych </t>
  </si>
  <si>
    <t>Załącznik nr 2b do SWZ</t>
  </si>
  <si>
    <t>ZESTAWIENIE CENOWE USŁUGI KONSERWACYJNEJ - ZADANIE NR 2 - GRUPA ZABEZPIECZENIA KOŁOBRZEG</t>
  </si>
  <si>
    <t>Kwalifikowany podpis elektroniczny/podpis osobisty/podpis zaufany złożony przez osobę(osoby) uprawnioną(-e)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</si>
</sst>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4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sz val="12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1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b/>
      <i/>
      <sz val="16"/>
      <color theme="1"/>
      <name val="Czcionka tekstu podstawowego"/>
      <charset val="238"/>
    </font>
    <font>
      <sz val="16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.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/>
    <xf numFmtId="2" fontId="10" fillId="0" borderId="1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left" vertical="center"/>
    </xf>
    <xf numFmtId="2" fontId="11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2" fontId="14" fillId="0" borderId="1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6" fillId="0" borderId="0" xfId="0" applyFont="1" applyFill="1" applyBorder="1" applyAlignment="1">
      <alignment horizontal="left" vertical="center"/>
    </xf>
    <xf numFmtId="2" fontId="17" fillId="0" borderId="1" xfId="0" applyNumberFormat="1" applyFont="1" applyBorder="1" applyAlignment="1">
      <alignment horizontal="right" vertical="center"/>
    </xf>
    <xf numFmtId="2" fontId="14" fillId="0" borderId="1" xfId="0" applyNumberFormat="1" applyFont="1" applyBorder="1" applyAlignment="1">
      <alignment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left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6" fillId="0" borderId="1" xfId="0" applyFont="1" applyBorder="1"/>
    <xf numFmtId="0" fontId="17" fillId="0" borderId="1" xfId="0" applyFont="1" applyBorder="1" applyAlignment="1">
      <alignment horizontal="right" vertical="center"/>
    </xf>
    <xf numFmtId="2" fontId="6" fillId="0" borderId="3" xfId="0" applyNumberFormat="1" applyFont="1" applyFill="1" applyBorder="1" applyAlignment="1">
      <alignment horizontal="right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2" fontId="15" fillId="0" borderId="7" xfId="0" applyNumberFormat="1" applyFont="1" applyBorder="1" applyAlignment="1">
      <alignment vertical="center"/>
    </xf>
    <xf numFmtId="2" fontId="15" fillId="7" borderId="7" xfId="0" applyNumberFormat="1" applyFont="1" applyFill="1" applyBorder="1" applyAlignment="1">
      <alignment vertical="center"/>
    </xf>
    <xf numFmtId="0" fontId="16" fillId="0" borderId="7" xfId="0" applyFont="1" applyBorder="1"/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7" borderId="14" xfId="0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2" fontId="16" fillId="0" borderId="16" xfId="0" applyNumberFormat="1" applyFont="1" applyBorder="1" applyAlignment="1">
      <alignment horizontal="center" vertical="top" textRotation="90"/>
    </xf>
    <xf numFmtId="2" fontId="16" fillId="0" borderId="17" xfId="0" applyNumberFormat="1" applyFont="1" applyBorder="1" applyAlignment="1">
      <alignment horizontal="center" vertical="top" textRotation="90"/>
    </xf>
    <xf numFmtId="2" fontId="16" fillId="0" borderId="18" xfId="0" applyNumberFormat="1" applyFont="1" applyBorder="1" applyAlignment="1">
      <alignment horizontal="center" vertical="top" textRotation="90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21" fillId="0" borderId="0" xfId="0" applyFont="1"/>
    <xf numFmtId="0" fontId="22" fillId="0" borderId="0" xfId="0" applyFont="1"/>
    <xf numFmtId="2" fontId="10" fillId="0" borderId="2" xfId="0" applyNumberFormat="1" applyFont="1" applyBorder="1" applyAlignment="1">
      <alignment vertical="center"/>
    </xf>
    <xf numFmtId="2" fontId="10" fillId="0" borderId="0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vertical="center"/>
    </xf>
    <xf numFmtId="2" fontId="10" fillId="0" borderId="7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5" fillId="5" borderId="2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8" borderId="1" xfId="0" applyFill="1" applyBorder="1" applyAlignment="1"/>
    <xf numFmtId="0" fontId="0" fillId="8" borderId="1" xfId="0" applyFill="1" applyBorder="1" applyAlignment="1">
      <alignment horizontal="center" wrapText="1"/>
    </xf>
    <xf numFmtId="0" fontId="0" fillId="0" borderId="1" xfId="0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view="pageBreakPreview" topLeftCell="A43" zoomScale="90" zoomScaleNormal="90" zoomScaleSheetLayoutView="90" workbookViewId="0">
      <selection activeCell="M61" sqref="M61"/>
    </sheetView>
  </sheetViews>
  <sheetFormatPr defaultRowHeight="14.25"/>
  <cols>
    <col min="1" max="1" width="4.125" customWidth="1"/>
    <col min="2" max="2" width="12.375" customWidth="1"/>
    <col min="3" max="3" width="48.62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3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21" t="s">
        <v>56</v>
      </c>
      <c r="C1" s="21"/>
      <c r="E1" s="21"/>
      <c r="R1" s="27" t="s">
        <v>270</v>
      </c>
    </row>
    <row r="2" spans="1:18">
      <c r="B2" s="20"/>
    </row>
    <row r="3" spans="1:18">
      <c r="B3" s="20" t="s">
        <v>48</v>
      </c>
      <c r="C3" s="20"/>
      <c r="E3" s="20"/>
    </row>
    <row r="4" spans="1:18">
      <c r="E4" s="20"/>
    </row>
    <row r="5" spans="1:18" ht="30" customHeight="1">
      <c r="A5" s="117" t="s">
        <v>271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</row>
    <row r="6" spans="1:18" s="29" customFormat="1" ht="18.75" customHeight="1">
      <c r="A6" s="28" t="s">
        <v>15</v>
      </c>
      <c r="B6" s="30" t="s">
        <v>107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s="29" customFormat="1" ht="18.75" customHeight="1">
      <c r="A7" s="28" t="s">
        <v>16</v>
      </c>
      <c r="B7" s="30" t="s">
        <v>59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8" s="29" customFormat="1" ht="18.75" customHeight="1">
      <c r="A8" s="28" t="s">
        <v>17</v>
      </c>
      <c r="B8" s="30" t="s">
        <v>141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18" s="29" customFormat="1" ht="30" customHeight="1">
      <c r="A9" s="28" t="s">
        <v>14</v>
      </c>
      <c r="B9" s="124" t="s">
        <v>269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</row>
    <row r="10" spans="1:18" s="29" customFormat="1" ht="18.75" customHeight="1">
      <c r="A10" s="28" t="s">
        <v>19</v>
      </c>
      <c r="B10" s="30" t="s">
        <v>55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125" t="s">
        <v>60</v>
      </c>
      <c r="O10" s="125"/>
      <c r="P10" s="125"/>
      <c r="Q10" s="125"/>
      <c r="R10" s="125"/>
    </row>
    <row r="11" spans="1:18" ht="19.5" customHeight="1">
      <c r="A11" s="118" t="s">
        <v>0</v>
      </c>
      <c r="B11" s="118" t="s">
        <v>52</v>
      </c>
      <c r="C11" s="119" t="s">
        <v>54</v>
      </c>
      <c r="D11" s="120"/>
      <c r="E11" s="120"/>
      <c r="F11" s="120"/>
      <c r="G11" s="121"/>
      <c r="H11" s="118" t="s">
        <v>1</v>
      </c>
      <c r="I11" s="118"/>
      <c r="J11" s="118"/>
      <c r="K11" s="118" t="s">
        <v>228</v>
      </c>
      <c r="L11" s="118" t="s">
        <v>229</v>
      </c>
      <c r="M11" s="118" t="s">
        <v>51</v>
      </c>
      <c r="N11" s="119" t="s">
        <v>231</v>
      </c>
      <c r="O11" s="120"/>
      <c r="P11" s="120"/>
      <c r="Q11" s="120"/>
      <c r="R11" s="121"/>
    </row>
    <row r="12" spans="1:18" ht="15.75" customHeight="1">
      <c r="A12" s="118"/>
      <c r="B12" s="118"/>
      <c r="C12" s="122" t="s">
        <v>53</v>
      </c>
      <c r="D12" s="122" t="s">
        <v>4</v>
      </c>
      <c r="E12" s="122" t="s">
        <v>5</v>
      </c>
      <c r="F12" s="122" t="s">
        <v>50</v>
      </c>
      <c r="G12" s="122" t="s">
        <v>74</v>
      </c>
      <c r="H12" s="122" t="s">
        <v>2</v>
      </c>
      <c r="I12" s="122" t="s">
        <v>3</v>
      </c>
      <c r="J12" s="122" t="s">
        <v>49</v>
      </c>
      <c r="K12" s="118"/>
      <c r="L12" s="118"/>
      <c r="M12" s="118"/>
      <c r="N12" s="119" t="s">
        <v>230</v>
      </c>
      <c r="O12" s="120"/>
      <c r="P12" s="120"/>
      <c r="Q12" s="121"/>
      <c r="R12" s="19" t="s">
        <v>10</v>
      </c>
    </row>
    <row r="13" spans="1:18" ht="49.5" customHeight="1">
      <c r="A13" s="118"/>
      <c r="B13" s="118"/>
      <c r="C13" s="123"/>
      <c r="D13" s="123"/>
      <c r="E13" s="123"/>
      <c r="F13" s="123"/>
      <c r="G13" s="123"/>
      <c r="H13" s="123"/>
      <c r="I13" s="123"/>
      <c r="J13" s="123"/>
      <c r="K13" s="118"/>
      <c r="L13" s="118"/>
      <c r="M13" s="118"/>
      <c r="N13" s="18" t="s">
        <v>6</v>
      </c>
      <c r="O13" s="18" t="s">
        <v>7</v>
      </c>
      <c r="P13" s="18" t="s">
        <v>9</v>
      </c>
      <c r="Q13" s="18" t="s">
        <v>8</v>
      </c>
      <c r="R13" s="18" t="s">
        <v>8</v>
      </c>
    </row>
    <row r="14" spans="1:18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</row>
    <row r="15" spans="1:18" ht="39" customHeight="1">
      <c r="A15" s="40">
        <v>1</v>
      </c>
      <c r="B15" s="114" t="s">
        <v>113</v>
      </c>
      <c r="C15" s="55" t="s">
        <v>117</v>
      </c>
      <c r="D15" s="58" t="s">
        <v>114</v>
      </c>
      <c r="E15" s="40" t="s">
        <v>115</v>
      </c>
      <c r="F15" s="40">
        <v>1</v>
      </c>
      <c r="G15" s="40">
        <v>2016</v>
      </c>
      <c r="H15" s="58" t="s">
        <v>103</v>
      </c>
      <c r="I15" s="40">
        <v>80</v>
      </c>
      <c r="J15" s="58" t="s">
        <v>43</v>
      </c>
      <c r="K15" s="56">
        <v>3</v>
      </c>
      <c r="L15" s="79">
        <v>8</v>
      </c>
      <c r="M15" s="57" t="s">
        <v>159</v>
      </c>
      <c r="N15" s="24"/>
      <c r="O15" s="24">
        <f>N15*F15</f>
        <v>0</v>
      </c>
      <c r="P15" s="24">
        <f>O15*0.23</f>
        <v>0</v>
      </c>
      <c r="Q15" s="24">
        <f>O15+P15</f>
        <v>0</v>
      </c>
      <c r="R15" s="24">
        <f>Q15*L15</f>
        <v>0</v>
      </c>
    </row>
    <row r="16" spans="1:18" ht="39" customHeight="1">
      <c r="A16" s="40">
        <v>2</v>
      </c>
      <c r="B16" s="115"/>
      <c r="C16" s="55" t="s">
        <v>119</v>
      </c>
      <c r="D16" s="40"/>
      <c r="E16" s="40" t="s">
        <v>115</v>
      </c>
      <c r="F16" s="40">
        <v>1</v>
      </c>
      <c r="G16" s="40">
        <v>2016</v>
      </c>
      <c r="H16" s="58" t="s">
        <v>103</v>
      </c>
      <c r="I16" s="40">
        <v>80</v>
      </c>
      <c r="J16" s="58" t="s">
        <v>43</v>
      </c>
      <c r="K16" s="56">
        <v>3</v>
      </c>
      <c r="L16" s="79">
        <v>8</v>
      </c>
      <c r="M16" s="57" t="s">
        <v>160</v>
      </c>
      <c r="N16" s="25"/>
      <c r="O16" s="24">
        <f t="shared" ref="O16:O52" si="0">N16*F16</f>
        <v>0</v>
      </c>
      <c r="P16" s="24">
        <f t="shared" ref="P16:P52" si="1">O16*0.23</f>
        <v>0</v>
      </c>
      <c r="Q16" s="24">
        <f t="shared" ref="Q16:Q52" si="2">O16+P16</f>
        <v>0</v>
      </c>
      <c r="R16" s="24">
        <f t="shared" ref="R16:R52" si="3">Q16*L16</f>
        <v>0</v>
      </c>
    </row>
    <row r="17" spans="1:18" ht="30" customHeight="1">
      <c r="A17" s="40">
        <v>3</v>
      </c>
      <c r="B17" s="115"/>
      <c r="C17" s="41" t="s">
        <v>118</v>
      </c>
      <c r="D17" s="40" t="s">
        <v>146</v>
      </c>
      <c r="E17" s="58" t="s">
        <v>147</v>
      </c>
      <c r="F17" s="40">
        <v>1</v>
      </c>
      <c r="G17" s="40">
        <v>2016</v>
      </c>
      <c r="H17" s="58" t="s">
        <v>103</v>
      </c>
      <c r="I17" s="40">
        <v>80</v>
      </c>
      <c r="J17" s="58" t="s">
        <v>43</v>
      </c>
      <c r="K17" s="56">
        <v>3</v>
      </c>
      <c r="L17" s="79">
        <v>8</v>
      </c>
      <c r="M17" s="57" t="s">
        <v>161</v>
      </c>
      <c r="N17" s="25"/>
      <c r="O17" s="24">
        <f t="shared" si="0"/>
        <v>0</v>
      </c>
      <c r="P17" s="24">
        <f t="shared" si="1"/>
        <v>0</v>
      </c>
      <c r="Q17" s="24">
        <f t="shared" si="2"/>
        <v>0</v>
      </c>
      <c r="R17" s="24">
        <f t="shared" si="3"/>
        <v>0</v>
      </c>
    </row>
    <row r="18" spans="1:18" ht="33.75" customHeight="1">
      <c r="A18" s="40">
        <v>4</v>
      </c>
      <c r="B18" s="115"/>
      <c r="C18" s="55" t="s">
        <v>120</v>
      </c>
      <c r="D18" s="40" t="s">
        <v>154</v>
      </c>
      <c r="E18" s="40" t="s">
        <v>115</v>
      </c>
      <c r="F18" s="40">
        <v>1</v>
      </c>
      <c r="G18" s="40">
        <v>2016</v>
      </c>
      <c r="H18" s="58" t="s">
        <v>105</v>
      </c>
      <c r="I18" s="40">
        <v>80</v>
      </c>
      <c r="J18" s="58" t="s">
        <v>43</v>
      </c>
      <c r="K18" s="56">
        <v>3</v>
      </c>
      <c r="L18" s="79">
        <v>8</v>
      </c>
      <c r="M18" s="57" t="s">
        <v>163</v>
      </c>
      <c r="N18" s="25"/>
      <c r="O18" s="24">
        <f t="shared" si="0"/>
        <v>0</v>
      </c>
      <c r="P18" s="24">
        <f t="shared" si="1"/>
        <v>0</v>
      </c>
      <c r="Q18" s="24">
        <f t="shared" si="2"/>
        <v>0</v>
      </c>
      <c r="R18" s="24">
        <f t="shared" si="3"/>
        <v>0</v>
      </c>
    </row>
    <row r="19" spans="1:18" ht="38.25" customHeight="1">
      <c r="A19" s="40">
        <v>5</v>
      </c>
      <c r="B19" s="115"/>
      <c r="C19" s="55" t="s">
        <v>126</v>
      </c>
      <c r="D19" s="40" t="s">
        <v>154</v>
      </c>
      <c r="E19" s="40" t="s">
        <v>115</v>
      </c>
      <c r="F19" s="40">
        <v>1</v>
      </c>
      <c r="G19" s="40">
        <v>2016</v>
      </c>
      <c r="H19" s="58" t="s">
        <v>103</v>
      </c>
      <c r="I19" s="40">
        <v>80</v>
      </c>
      <c r="J19" s="40" t="s">
        <v>43</v>
      </c>
      <c r="K19" s="56">
        <v>3</v>
      </c>
      <c r="L19" s="79">
        <v>8</v>
      </c>
      <c r="M19" s="57" t="s">
        <v>162</v>
      </c>
      <c r="N19" s="25"/>
      <c r="O19" s="24">
        <f t="shared" si="0"/>
        <v>0</v>
      </c>
      <c r="P19" s="24">
        <f t="shared" si="1"/>
        <v>0</v>
      </c>
      <c r="Q19" s="24">
        <f t="shared" si="2"/>
        <v>0</v>
      </c>
      <c r="R19" s="24">
        <f t="shared" si="3"/>
        <v>0</v>
      </c>
    </row>
    <row r="20" spans="1:18" ht="28.5" customHeight="1">
      <c r="A20" s="40">
        <v>6</v>
      </c>
      <c r="B20" s="115"/>
      <c r="C20" s="55" t="s">
        <v>116</v>
      </c>
      <c r="D20" s="40" t="s">
        <v>154</v>
      </c>
      <c r="E20" s="40" t="s">
        <v>115</v>
      </c>
      <c r="F20" s="40">
        <v>1</v>
      </c>
      <c r="G20" s="40">
        <v>2016</v>
      </c>
      <c r="H20" s="58" t="s">
        <v>104</v>
      </c>
      <c r="I20" s="40">
        <v>80</v>
      </c>
      <c r="J20" s="40" t="s">
        <v>43</v>
      </c>
      <c r="K20" s="56">
        <v>6</v>
      </c>
      <c r="L20" s="79">
        <v>4</v>
      </c>
      <c r="M20" s="57" t="s">
        <v>164</v>
      </c>
      <c r="N20" s="25"/>
      <c r="O20" s="24">
        <f t="shared" si="0"/>
        <v>0</v>
      </c>
      <c r="P20" s="24">
        <f t="shared" si="1"/>
        <v>0</v>
      </c>
      <c r="Q20" s="24">
        <f t="shared" si="2"/>
        <v>0</v>
      </c>
      <c r="R20" s="24">
        <f t="shared" si="3"/>
        <v>0</v>
      </c>
    </row>
    <row r="21" spans="1:18" ht="20.25" customHeight="1">
      <c r="A21" s="40">
        <v>7</v>
      </c>
      <c r="B21" s="115"/>
      <c r="C21" s="55" t="s">
        <v>121</v>
      </c>
      <c r="D21" s="58" t="s">
        <v>154</v>
      </c>
      <c r="E21" s="40" t="s">
        <v>115</v>
      </c>
      <c r="F21" s="40">
        <v>1</v>
      </c>
      <c r="G21" s="40">
        <v>2016</v>
      </c>
      <c r="H21" s="58" t="s">
        <v>103</v>
      </c>
      <c r="I21" s="40">
        <v>80</v>
      </c>
      <c r="J21" s="40" t="s">
        <v>43</v>
      </c>
      <c r="K21" s="56">
        <v>6</v>
      </c>
      <c r="L21" s="79">
        <v>4</v>
      </c>
      <c r="M21" s="57" t="s">
        <v>165</v>
      </c>
      <c r="N21" s="25"/>
      <c r="O21" s="24">
        <f t="shared" si="0"/>
        <v>0</v>
      </c>
      <c r="P21" s="24">
        <f t="shared" si="1"/>
        <v>0</v>
      </c>
      <c r="Q21" s="24">
        <f t="shared" si="2"/>
        <v>0</v>
      </c>
      <c r="R21" s="24">
        <f t="shared" si="3"/>
        <v>0</v>
      </c>
    </row>
    <row r="22" spans="1:18" ht="38.25" customHeight="1">
      <c r="A22" s="40">
        <v>8</v>
      </c>
      <c r="B22" s="115"/>
      <c r="C22" s="55" t="s">
        <v>122</v>
      </c>
      <c r="D22" s="58" t="s">
        <v>154</v>
      </c>
      <c r="E22" s="40" t="s">
        <v>115</v>
      </c>
      <c r="F22" s="40">
        <v>1</v>
      </c>
      <c r="G22" s="40">
        <v>2016</v>
      </c>
      <c r="H22" s="58" t="s">
        <v>105</v>
      </c>
      <c r="I22" s="40">
        <v>80</v>
      </c>
      <c r="J22" s="40" t="s">
        <v>43</v>
      </c>
      <c r="K22" s="56">
        <v>3</v>
      </c>
      <c r="L22" s="79">
        <v>8</v>
      </c>
      <c r="M22" s="57" t="s">
        <v>166</v>
      </c>
      <c r="N22" s="25"/>
      <c r="O22" s="24">
        <f t="shared" si="0"/>
        <v>0</v>
      </c>
      <c r="P22" s="24">
        <f t="shared" si="1"/>
        <v>0</v>
      </c>
      <c r="Q22" s="24">
        <f t="shared" si="2"/>
        <v>0</v>
      </c>
      <c r="R22" s="24">
        <f t="shared" si="3"/>
        <v>0</v>
      </c>
    </row>
    <row r="23" spans="1:18" ht="28.5" customHeight="1">
      <c r="A23" s="40">
        <v>9</v>
      </c>
      <c r="B23" s="115"/>
      <c r="C23" s="55" t="s">
        <v>123</v>
      </c>
      <c r="D23" s="40" t="s">
        <v>154</v>
      </c>
      <c r="E23" s="40" t="s">
        <v>115</v>
      </c>
      <c r="F23" s="40">
        <v>1</v>
      </c>
      <c r="G23" s="40">
        <v>2016</v>
      </c>
      <c r="H23" s="58" t="s">
        <v>103</v>
      </c>
      <c r="I23" s="40">
        <v>80</v>
      </c>
      <c r="J23" s="40" t="s">
        <v>43</v>
      </c>
      <c r="K23" s="56">
        <v>6</v>
      </c>
      <c r="L23" s="79">
        <v>4</v>
      </c>
      <c r="M23" s="57" t="s">
        <v>167</v>
      </c>
      <c r="N23" s="25"/>
      <c r="O23" s="24">
        <f t="shared" si="0"/>
        <v>0</v>
      </c>
      <c r="P23" s="24">
        <f t="shared" si="1"/>
        <v>0</v>
      </c>
      <c r="Q23" s="24">
        <f t="shared" si="2"/>
        <v>0</v>
      </c>
      <c r="R23" s="24">
        <f t="shared" si="3"/>
        <v>0</v>
      </c>
    </row>
    <row r="24" spans="1:18" ht="20.25" customHeight="1">
      <c r="A24" s="40">
        <v>10</v>
      </c>
      <c r="B24" s="115"/>
      <c r="C24" s="41" t="s">
        <v>124</v>
      </c>
      <c r="D24" s="40" t="s">
        <v>154</v>
      </c>
      <c r="E24" s="40" t="s">
        <v>115</v>
      </c>
      <c r="F24" s="40">
        <v>1</v>
      </c>
      <c r="G24" s="40">
        <v>2016</v>
      </c>
      <c r="H24" s="58" t="s">
        <v>105</v>
      </c>
      <c r="I24" s="40">
        <v>80</v>
      </c>
      <c r="J24" s="40" t="s">
        <v>43</v>
      </c>
      <c r="K24" s="56">
        <v>6</v>
      </c>
      <c r="L24" s="79">
        <v>4</v>
      </c>
      <c r="M24" s="57" t="s">
        <v>168</v>
      </c>
      <c r="N24" s="25"/>
      <c r="O24" s="24">
        <f t="shared" si="0"/>
        <v>0</v>
      </c>
      <c r="P24" s="24">
        <f t="shared" si="1"/>
        <v>0</v>
      </c>
      <c r="Q24" s="24">
        <f t="shared" si="2"/>
        <v>0</v>
      </c>
      <c r="R24" s="24">
        <f t="shared" si="3"/>
        <v>0</v>
      </c>
    </row>
    <row r="25" spans="1:18" ht="27" customHeight="1">
      <c r="A25" s="40">
        <v>11</v>
      </c>
      <c r="B25" s="115"/>
      <c r="C25" s="41" t="s">
        <v>125</v>
      </c>
      <c r="D25" s="40" t="s">
        <v>154</v>
      </c>
      <c r="E25" s="40" t="s">
        <v>115</v>
      </c>
      <c r="F25" s="40">
        <v>1</v>
      </c>
      <c r="G25" s="40">
        <v>2016</v>
      </c>
      <c r="H25" s="58" t="s">
        <v>105</v>
      </c>
      <c r="I25" s="40">
        <v>80</v>
      </c>
      <c r="J25" s="40" t="s">
        <v>43</v>
      </c>
      <c r="K25" s="56">
        <v>6</v>
      </c>
      <c r="L25" s="79">
        <v>4</v>
      </c>
      <c r="M25" s="57" t="s">
        <v>169</v>
      </c>
      <c r="N25" s="25"/>
      <c r="O25" s="24">
        <f t="shared" si="0"/>
        <v>0</v>
      </c>
      <c r="P25" s="24">
        <f t="shared" si="1"/>
        <v>0</v>
      </c>
      <c r="Q25" s="24">
        <f t="shared" si="2"/>
        <v>0</v>
      </c>
      <c r="R25" s="24">
        <f t="shared" si="3"/>
        <v>0</v>
      </c>
    </row>
    <row r="26" spans="1:18" ht="21.75" customHeight="1">
      <c r="A26" s="40">
        <v>12</v>
      </c>
      <c r="B26" s="115"/>
      <c r="C26" s="55" t="s">
        <v>127</v>
      </c>
      <c r="D26" s="40" t="s">
        <v>154</v>
      </c>
      <c r="E26" s="40" t="s">
        <v>115</v>
      </c>
      <c r="F26" s="58">
        <v>1</v>
      </c>
      <c r="G26" s="40">
        <v>2016</v>
      </c>
      <c r="H26" s="58" t="s">
        <v>104</v>
      </c>
      <c r="I26" s="40">
        <v>80</v>
      </c>
      <c r="J26" s="40" t="s">
        <v>43</v>
      </c>
      <c r="K26" s="56">
        <v>6</v>
      </c>
      <c r="L26" s="79">
        <v>4</v>
      </c>
      <c r="M26" s="57" t="s">
        <v>170</v>
      </c>
      <c r="N26" s="25"/>
      <c r="O26" s="24">
        <f t="shared" si="0"/>
        <v>0</v>
      </c>
      <c r="P26" s="24">
        <f t="shared" si="1"/>
        <v>0</v>
      </c>
      <c r="Q26" s="24">
        <f t="shared" si="2"/>
        <v>0</v>
      </c>
      <c r="R26" s="24">
        <f t="shared" si="3"/>
        <v>0</v>
      </c>
    </row>
    <row r="27" spans="1:18" ht="18" customHeight="1">
      <c r="A27" s="40">
        <v>13</v>
      </c>
      <c r="B27" s="115"/>
      <c r="C27" s="41" t="s">
        <v>252</v>
      </c>
      <c r="D27" s="40" t="s">
        <v>154</v>
      </c>
      <c r="E27" s="40" t="s">
        <v>115</v>
      </c>
      <c r="F27" s="40">
        <v>1</v>
      </c>
      <c r="G27" s="40">
        <v>2016</v>
      </c>
      <c r="H27" s="58" t="s">
        <v>105</v>
      </c>
      <c r="I27" s="40">
        <v>80</v>
      </c>
      <c r="J27" s="40" t="s">
        <v>106</v>
      </c>
      <c r="K27" s="56">
        <v>6</v>
      </c>
      <c r="L27" s="79">
        <v>4</v>
      </c>
      <c r="M27" s="57" t="s">
        <v>171</v>
      </c>
      <c r="N27" s="25"/>
      <c r="O27" s="24">
        <f t="shared" si="0"/>
        <v>0</v>
      </c>
      <c r="P27" s="24">
        <f t="shared" si="1"/>
        <v>0</v>
      </c>
      <c r="Q27" s="24">
        <f t="shared" si="2"/>
        <v>0</v>
      </c>
      <c r="R27" s="24">
        <f t="shared" si="3"/>
        <v>0</v>
      </c>
    </row>
    <row r="28" spans="1:18" ht="27.75" customHeight="1">
      <c r="A28" s="40">
        <v>14</v>
      </c>
      <c r="B28" s="115"/>
      <c r="C28" s="55" t="s">
        <v>128</v>
      </c>
      <c r="D28" s="40" t="s">
        <v>154</v>
      </c>
      <c r="E28" s="40" t="s">
        <v>115</v>
      </c>
      <c r="F28" s="40">
        <v>1</v>
      </c>
      <c r="G28" s="40">
        <v>2016</v>
      </c>
      <c r="H28" s="58" t="s">
        <v>105</v>
      </c>
      <c r="I28" s="40">
        <v>80</v>
      </c>
      <c r="J28" s="40" t="s">
        <v>43</v>
      </c>
      <c r="K28" s="56">
        <v>6</v>
      </c>
      <c r="L28" s="79">
        <v>4</v>
      </c>
      <c r="M28" s="57" t="s">
        <v>172</v>
      </c>
      <c r="N28" s="25"/>
      <c r="O28" s="24">
        <f t="shared" si="0"/>
        <v>0</v>
      </c>
      <c r="P28" s="24">
        <f t="shared" si="1"/>
        <v>0</v>
      </c>
      <c r="Q28" s="24">
        <f t="shared" si="2"/>
        <v>0</v>
      </c>
      <c r="R28" s="24">
        <f t="shared" si="3"/>
        <v>0</v>
      </c>
    </row>
    <row r="29" spans="1:18" ht="23.25" customHeight="1">
      <c r="A29" s="40">
        <v>15</v>
      </c>
      <c r="B29" s="115"/>
      <c r="C29" s="55" t="s">
        <v>129</v>
      </c>
      <c r="D29" s="40" t="s">
        <v>154</v>
      </c>
      <c r="E29" s="40" t="s">
        <v>115</v>
      </c>
      <c r="F29" s="40">
        <v>1</v>
      </c>
      <c r="G29" s="40">
        <v>2016</v>
      </c>
      <c r="H29" s="58" t="s">
        <v>105</v>
      </c>
      <c r="I29" s="40">
        <v>80</v>
      </c>
      <c r="J29" s="40" t="s">
        <v>43</v>
      </c>
      <c r="K29" s="56">
        <v>3</v>
      </c>
      <c r="L29" s="79">
        <v>8</v>
      </c>
      <c r="M29" s="57" t="s">
        <v>173</v>
      </c>
      <c r="N29" s="25"/>
      <c r="O29" s="24">
        <f t="shared" si="0"/>
        <v>0</v>
      </c>
      <c r="P29" s="24">
        <f t="shared" si="1"/>
        <v>0</v>
      </c>
      <c r="Q29" s="24">
        <f t="shared" si="2"/>
        <v>0</v>
      </c>
      <c r="R29" s="24">
        <f t="shared" si="3"/>
        <v>0</v>
      </c>
    </row>
    <row r="30" spans="1:18" ht="23.25" customHeight="1">
      <c r="A30" s="40">
        <v>16</v>
      </c>
      <c r="B30" s="115"/>
      <c r="C30" s="55" t="s">
        <v>258</v>
      </c>
      <c r="D30" s="40" t="s">
        <v>154</v>
      </c>
      <c r="E30" s="40" t="s">
        <v>115</v>
      </c>
      <c r="F30" s="40">
        <v>1</v>
      </c>
      <c r="G30" s="40">
        <v>2016</v>
      </c>
      <c r="H30" s="58" t="s">
        <v>105</v>
      </c>
      <c r="I30" s="40">
        <v>80</v>
      </c>
      <c r="J30" s="40" t="s">
        <v>43</v>
      </c>
      <c r="K30" s="56">
        <v>6</v>
      </c>
      <c r="L30" s="79">
        <v>4</v>
      </c>
      <c r="M30" s="57" t="s">
        <v>174</v>
      </c>
      <c r="N30" s="25"/>
      <c r="O30" s="24">
        <f t="shared" si="0"/>
        <v>0</v>
      </c>
      <c r="P30" s="24">
        <f t="shared" si="1"/>
        <v>0</v>
      </c>
      <c r="Q30" s="24">
        <f t="shared" si="2"/>
        <v>0</v>
      </c>
      <c r="R30" s="24">
        <f t="shared" si="3"/>
        <v>0</v>
      </c>
    </row>
    <row r="31" spans="1:18" ht="82.5" customHeight="1">
      <c r="A31" s="40">
        <v>17</v>
      </c>
      <c r="B31" s="115"/>
      <c r="C31" s="55" t="s">
        <v>131</v>
      </c>
      <c r="D31" s="40" t="s">
        <v>142</v>
      </c>
      <c r="E31" s="40" t="s">
        <v>115</v>
      </c>
      <c r="F31" s="40">
        <v>1</v>
      </c>
      <c r="G31" s="40">
        <v>2016</v>
      </c>
      <c r="H31" s="58" t="s">
        <v>105</v>
      </c>
      <c r="I31" s="40">
        <v>80</v>
      </c>
      <c r="J31" s="40" t="s">
        <v>43</v>
      </c>
      <c r="K31" s="56">
        <v>3</v>
      </c>
      <c r="L31" s="79">
        <v>8</v>
      </c>
      <c r="M31" s="57" t="s">
        <v>175</v>
      </c>
      <c r="N31" s="25"/>
      <c r="O31" s="24">
        <f t="shared" si="0"/>
        <v>0</v>
      </c>
      <c r="P31" s="24">
        <f t="shared" si="1"/>
        <v>0</v>
      </c>
      <c r="Q31" s="24">
        <f t="shared" si="2"/>
        <v>0</v>
      </c>
      <c r="R31" s="24">
        <f t="shared" si="3"/>
        <v>0</v>
      </c>
    </row>
    <row r="32" spans="1:18" ht="49.5" customHeight="1">
      <c r="A32" s="40">
        <v>18</v>
      </c>
      <c r="B32" s="115"/>
      <c r="C32" s="55" t="s">
        <v>254</v>
      </c>
      <c r="D32" s="40" t="s">
        <v>142</v>
      </c>
      <c r="E32" s="40" t="s">
        <v>115</v>
      </c>
      <c r="F32" s="40">
        <v>1</v>
      </c>
      <c r="G32" s="40">
        <v>2016</v>
      </c>
      <c r="H32" s="58" t="s">
        <v>130</v>
      </c>
      <c r="I32" s="40">
        <v>80</v>
      </c>
      <c r="J32" s="40" t="s">
        <v>43</v>
      </c>
      <c r="K32" s="56">
        <v>6</v>
      </c>
      <c r="L32" s="79">
        <v>4</v>
      </c>
      <c r="M32" s="57" t="s">
        <v>176</v>
      </c>
      <c r="N32" s="25"/>
      <c r="O32" s="24">
        <f t="shared" si="0"/>
        <v>0</v>
      </c>
      <c r="P32" s="24">
        <f t="shared" si="1"/>
        <v>0</v>
      </c>
      <c r="Q32" s="24">
        <f t="shared" si="2"/>
        <v>0</v>
      </c>
      <c r="R32" s="24">
        <f t="shared" si="3"/>
        <v>0</v>
      </c>
    </row>
    <row r="33" spans="1:18" ht="53.25" customHeight="1">
      <c r="A33" s="40">
        <v>19</v>
      </c>
      <c r="B33" s="115" t="s">
        <v>113</v>
      </c>
      <c r="C33" s="55" t="s">
        <v>132</v>
      </c>
      <c r="D33" s="40" t="s">
        <v>142</v>
      </c>
      <c r="E33" s="40" t="s">
        <v>115</v>
      </c>
      <c r="F33" s="40">
        <v>1</v>
      </c>
      <c r="G33" s="40">
        <v>2016</v>
      </c>
      <c r="H33" s="58" t="s">
        <v>103</v>
      </c>
      <c r="I33" s="40">
        <v>80</v>
      </c>
      <c r="J33" s="40" t="s">
        <v>43</v>
      </c>
      <c r="K33" s="56">
        <v>12</v>
      </c>
      <c r="L33" s="79">
        <v>2</v>
      </c>
      <c r="M33" s="57" t="s">
        <v>177</v>
      </c>
      <c r="N33" s="25"/>
      <c r="O33" s="24">
        <f t="shared" si="0"/>
        <v>0</v>
      </c>
      <c r="P33" s="24">
        <f t="shared" si="1"/>
        <v>0</v>
      </c>
      <c r="Q33" s="24">
        <f t="shared" si="2"/>
        <v>0</v>
      </c>
      <c r="R33" s="24">
        <f t="shared" si="3"/>
        <v>0</v>
      </c>
    </row>
    <row r="34" spans="1:18" ht="46.5" customHeight="1">
      <c r="A34" s="40">
        <v>20</v>
      </c>
      <c r="B34" s="115"/>
      <c r="C34" s="55" t="s">
        <v>133</v>
      </c>
      <c r="D34" s="40" t="s">
        <v>154</v>
      </c>
      <c r="E34" s="58" t="s">
        <v>145</v>
      </c>
      <c r="F34" s="40">
        <v>1</v>
      </c>
      <c r="G34" s="40">
        <v>2016</v>
      </c>
      <c r="H34" s="58" t="s">
        <v>103</v>
      </c>
      <c r="I34" s="40">
        <v>80</v>
      </c>
      <c r="J34" s="40" t="s">
        <v>43</v>
      </c>
      <c r="K34" s="56">
        <v>3</v>
      </c>
      <c r="L34" s="79">
        <v>8</v>
      </c>
      <c r="M34" s="57" t="s">
        <v>178</v>
      </c>
      <c r="N34" s="25"/>
      <c r="O34" s="24">
        <f t="shared" si="0"/>
        <v>0</v>
      </c>
      <c r="P34" s="24">
        <f t="shared" si="1"/>
        <v>0</v>
      </c>
      <c r="Q34" s="24">
        <f t="shared" si="2"/>
        <v>0</v>
      </c>
      <c r="R34" s="24">
        <f t="shared" si="3"/>
        <v>0</v>
      </c>
    </row>
    <row r="35" spans="1:18" ht="21" customHeight="1">
      <c r="A35" s="40">
        <v>21</v>
      </c>
      <c r="B35" s="115"/>
      <c r="C35" s="41" t="s">
        <v>255</v>
      </c>
      <c r="D35" s="40" t="s">
        <v>154</v>
      </c>
      <c r="E35" s="58" t="s">
        <v>145</v>
      </c>
      <c r="F35" s="40">
        <v>1</v>
      </c>
      <c r="G35" s="40">
        <v>2016</v>
      </c>
      <c r="H35" s="58" t="s">
        <v>105</v>
      </c>
      <c r="I35" s="40">
        <v>80</v>
      </c>
      <c r="J35" s="40" t="s">
        <v>43</v>
      </c>
      <c r="K35" s="56">
        <v>12</v>
      </c>
      <c r="L35" s="79">
        <v>2</v>
      </c>
      <c r="M35" s="57" t="s">
        <v>179</v>
      </c>
      <c r="N35" s="25"/>
      <c r="O35" s="24">
        <f t="shared" si="0"/>
        <v>0</v>
      </c>
      <c r="P35" s="24">
        <f t="shared" si="1"/>
        <v>0</v>
      </c>
      <c r="Q35" s="24">
        <f t="shared" si="2"/>
        <v>0</v>
      </c>
      <c r="R35" s="24">
        <f t="shared" si="3"/>
        <v>0</v>
      </c>
    </row>
    <row r="36" spans="1:18" ht="43.5" customHeight="1">
      <c r="A36" s="40">
        <v>22</v>
      </c>
      <c r="B36" s="115"/>
      <c r="C36" s="55" t="s">
        <v>259</v>
      </c>
      <c r="D36" s="40" t="s">
        <v>154</v>
      </c>
      <c r="E36" s="40" t="s">
        <v>115</v>
      </c>
      <c r="F36" s="40">
        <v>1</v>
      </c>
      <c r="G36" s="40">
        <v>2016</v>
      </c>
      <c r="H36" s="58" t="s">
        <v>105</v>
      </c>
      <c r="I36" s="40">
        <v>80</v>
      </c>
      <c r="J36" s="40" t="s">
        <v>43</v>
      </c>
      <c r="K36" s="56">
        <v>3</v>
      </c>
      <c r="L36" s="79">
        <v>8</v>
      </c>
      <c r="M36" s="57" t="s">
        <v>180</v>
      </c>
      <c r="N36" s="25"/>
      <c r="O36" s="24">
        <f t="shared" si="0"/>
        <v>0</v>
      </c>
      <c r="P36" s="24">
        <f t="shared" si="1"/>
        <v>0</v>
      </c>
      <c r="Q36" s="24">
        <f t="shared" si="2"/>
        <v>0</v>
      </c>
      <c r="R36" s="24">
        <f t="shared" si="3"/>
        <v>0</v>
      </c>
    </row>
    <row r="37" spans="1:18" ht="57.75" customHeight="1">
      <c r="A37" s="40">
        <v>23</v>
      </c>
      <c r="B37" s="115"/>
      <c r="C37" s="55" t="s">
        <v>134</v>
      </c>
      <c r="D37" s="40" t="s">
        <v>154</v>
      </c>
      <c r="E37" s="40" t="s">
        <v>115</v>
      </c>
      <c r="F37" s="40">
        <v>1</v>
      </c>
      <c r="G37" s="40">
        <v>2016</v>
      </c>
      <c r="H37" s="58" t="s">
        <v>105</v>
      </c>
      <c r="I37" s="40">
        <v>80</v>
      </c>
      <c r="J37" s="40" t="s">
        <v>43</v>
      </c>
      <c r="K37" s="56">
        <v>12</v>
      </c>
      <c r="L37" s="79">
        <v>2</v>
      </c>
      <c r="M37" s="57" t="s">
        <v>181</v>
      </c>
      <c r="N37" s="25"/>
      <c r="O37" s="24">
        <f t="shared" si="0"/>
        <v>0</v>
      </c>
      <c r="P37" s="24">
        <f t="shared" si="1"/>
        <v>0</v>
      </c>
      <c r="Q37" s="24">
        <f t="shared" si="2"/>
        <v>0</v>
      </c>
      <c r="R37" s="24">
        <f t="shared" si="3"/>
        <v>0</v>
      </c>
    </row>
    <row r="38" spans="1:18" ht="26.25" customHeight="1">
      <c r="A38" s="40">
        <v>24</v>
      </c>
      <c r="B38" s="115"/>
      <c r="C38" s="55" t="s">
        <v>135</v>
      </c>
      <c r="D38" s="40" t="s">
        <v>154</v>
      </c>
      <c r="E38" s="40" t="s">
        <v>115</v>
      </c>
      <c r="F38" s="40">
        <v>1</v>
      </c>
      <c r="G38" s="40">
        <v>2016</v>
      </c>
      <c r="H38" s="58" t="s">
        <v>103</v>
      </c>
      <c r="I38" s="40">
        <v>80</v>
      </c>
      <c r="J38" s="40" t="s">
        <v>43</v>
      </c>
      <c r="K38" s="56">
        <v>6</v>
      </c>
      <c r="L38" s="79">
        <v>4</v>
      </c>
      <c r="M38" s="57" t="s">
        <v>182</v>
      </c>
      <c r="N38" s="25"/>
      <c r="O38" s="24">
        <f t="shared" si="0"/>
        <v>0</v>
      </c>
      <c r="P38" s="24">
        <f t="shared" si="1"/>
        <v>0</v>
      </c>
      <c r="Q38" s="24">
        <f t="shared" si="2"/>
        <v>0</v>
      </c>
      <c r="R38" s="24">
        <f t="shared" si="3"/>
        <v>0</v>
      </c>
    </row>
    <row r="39" spans="1:18" ht="33" customHeight="1">
      <c r="A39" s="40">
        <v>25</v>
      </c>
      <c r="B39" s="115"/>
      <c r="C39" s="55" t="s">
        <v>262</v>
      </c>
      <c r="D39" s="40" t="s">
        <v>154</v>
      </c>
      <c r="E39" s="40" t="s">
        <v>148</v>
      </c>
      <c r="F39" s="40">
        <v>1</v>
      </c>
      <c r="G39" s="40">
        <v>2016</v>
      </c>
      <c r="H39" s="58" t="s">
        <v>103</v>
      </c>
      <c r="I39" s="40">
        <v>80</v>
      </c>
      <c r="J39" s="40" t="s">
        <v>43</v>
      </c>
      <c r="K39" s="56">
        <v>12</v>
      </c>
      <c r="L39" s="79">
        <v>2</v>
      </c>
      <c r="M39" s="57" t="s">
        <v>183</v>
      </c>
      <c r="N39" s="25"/>
      <c r="O39" s="24">
        <f t="shared" si="0"/>
        <v>0</v>
      </c>
      <c r="P39" s="24">
        <f t="shared" si="1"/>
        <v>0</v>
      </c>
      <c r="Q39" s="24">
        <f t="shared" si="2"/>
        <v>0</v>
      </c>
      <c r="R39" s="24">
        <f t="shared" si="3"/>
        <v>0</v>
      </c>
    </row>
    <row r="40" spans="1:18" ht="23.25" customHeight="1">
      <c r="A40" s="40">
        <v>26</v>
      </c>
      <c r="B40" s="115"/>
      <c r="C40" s="41" t="s">
        <v>136</v>
      </c>
      <c r="D40" s="40" t="s">
        <v>137</v>
      </c>
      <c r="E40" s="58" t="s">
        <v>138</v>
      </c>
      <c r="F40" s="40">
        <v>1</v>
      </c>
      <c r="G40" s="40">
        <v>2016</v>
      </c>
      <c r="H40" s="58" t="s">
        <v>105</v>
      </c>
      <c r="I40" s="40">
        <v>80</v>
      </c>
      <c r="J40" s="40" t="s">
        <v>43</v>
      </c>
      <c r="K40" s="56">
        <v>12</v>
      </c>
      <c r="L40" s="79">
        <v>2</v>
      </c>
      <c r="M40" s="57" t="s">
        <v>184</v>
      </c>
      <c r="N40" s="25"/>
      <c r="O40" s="24">
        <f t="shared" si="0"/>
        <v>0</v>
      </c>
      <c r="P40" s="24">
        <f t="shared" si="1"/>
        <v>0</v>
      </c>
      <c r="Q40" s="24">
        <f t="shared" si="2"/>
        <v>0</v>
      </c>
      <c r="R40" s="24">
        <f t="shared" si="3"/>
        <v>0</v>
      </c>
    </row>
    <row r="41" spans="1:18" ht="42" customHeight="1">
      <c r="A41" s="40">
        <v>27</v>
      </c>
      <c r="B41" s="115"/>
      <c r="C41" s="55" t="s">
        <v>139</v>
      </c>
      <c r="D41" s="40" t="s">
        <v>154</v>
      </c>
      <c r="E41" s="58" t="s">
        <v>115</v>
      </c>
      <c r="F41" s="40">
        <v>1</v>
      </c>
      <c r="G41" s="40">
        <v>2016</v>
      </c>
      <c r="H41" s="58" t="s">
        <v>105</v>
      </c>
      <c r="I41" s="40">
        <v>80</v>
      </c>
      <c r="J41" s="40" t="s">
        <v>43</v>
      </c>
      <c r="K41" s="56">
        <v>3</v>
      </c>
      <c r="L41" s="79">
        <v>8</v>
      </c>
      <c r="M41" s="57" t="s">
        <v>185</v>
      </c>
      <c r="N41" s="25"/>
      <c r="O41" s="24">
        <f t="shared" si="0"/>
        <v>0</v>
      </c>
      <c r="P41" s="24">
        <f t="shared" si="1"/>
        <v>0</v>
      </c>
      <c r="Q41" s="24">
        <f t="shared" si="2"/>
        <v>0</v>
      </c>
      <c r="R41" s="24">
        <f t="shared" si="3"/>
        <v>0</v>
      </c>
    </row>
    <row r="42" spans="1:18" ht="36.75" customHeight="1">
      <c r="A42" s="40">
        <v>28</v>
      </c>
      <c r="B42" s="115"/>
      <c r="C42" s="55" t="s">
        <v>149</v>
      </c>
      <c r="D42" s="40" t="s">
        <v>143</v>
      </c>
      <c r="E42" s="58" t="s">
        <v>150</v>
      </c>
      <c r="F42" s="40">
        <v>2</v>
      </c>
      <c r="G42" s="40">
        <v>2016</v>
      </c>
      <c r="H42" s="58" t="s">
        <v>103</v>
      </c>
      <c r="I42" s="40">
        <v>80</v>
      </c>
      <c r="J42" s="40" t="s">
        <v>43</v>
      </c>
      <c r="K42" s="56">
        <v>6</v>
      </c>
      <c r="L42" s="79">
        <v>4</v>
      </c>
      <c r="M42" s="57" t="s">
        <v>186</v>
      </c>
      <c r="N42" s="25"/>
      <c r="O42" s="24">
        <f t="shared" si="0"/>
        <v>0</v>
      </c>
      <c r="P42" s="24">
        <f t="shared" si="1"/>
        <v>0</v>
      </c>
      <c r="Q42" s="24">
        <f t="shared" si="2"/>
        <v>0</v>
      </c>
      <c r="R42" s="24">
        <f t="shared" si="3"/>
        <v>0</v>
      </c>
    </row>
    <row r="43" spans="1:18" ht="27" customHeight="1">
      <c r="A43" s="40">
        <v>29</v>
      </c>
      <c r="B43" s="115"/>
      <c r="C43" s="55" t="s">
        <v>151</v>
      </c>
      <c r="D43" s="40" t="s">
        <v>152</v>
      </c>
      <c r="E43" s="58" t="s">
        <v>153</v>
      </c>
      <c r="F43" s="40">
        <v>1</v>
      </c>
      <c r="G43" s="40">
        <v>2016</v>
      </c>
      <c r="H43" s="58" t="s">
        <v>103</v>
      </c>
      <c r="I43" s="40">
        <v>80</v>
      </c>
      <c r="J43" s="40" t="s">
        <v>43</v>
      </c>
      <c r="K43" s="56">
        <v>6</v>
      </c>
      <c r="L43" s="79">
        <v>4</v>
      </c>
      <c r="M43" s="57" t="s">
        <v>187</v>
      </c>
      <c r="N43" s="25"/>
      <c r="O43" s="24">
        <f t="shared" si="0"/>
        <v>0</v>
      </c>
      <c r="P43" s="24">
        <f t="shared" si="1"/>
        <v>0</v>
      </c>
      <c r="Q43" s="24">
        <f t="shared" si="2"/>
        <v>0</v>
      </c>
      <c r="R43" s="24">
        <f t="shared" si="3"/>
        <v>0</v>
      </c>
    </row>
    <row r="44" spans="1:18" ht="25.5" customHeight="1">
      <c r="A44" s="40">
        <v>30</v>
      </c>
      <c r="B44" s="115"/>
      <c r="C44" s="55" t="s">
        <v>158</v>
      </c>
      <c r="D44" s="40" t="s">
        <v>154</v>
      </c>
      <c r="E44" s="40" t="s">
        <v>144</v>
      </c>
      <c r="F44" s="40">
        <v>1</v>
      </c>
      <c r="G44" s="40">
        <v>2016</v>
      </c>
      <c r="H44" s="58" t="s">
        <v>103</v>
      </c>
      <c r="I44" s="40">
        <v>80</v>
      </c>
      <c r="J44" s="40" t="s">
        <v>43</v>
      </c>
      <c r="K44" s="56">
        <v>6</v>
      </c>
      <c r="L44" s="79">
        <v>4</v>
      </c>
      <c r="M44" s="57" t="s">
        <v>188</v>
      </c>
      <c r="N44" s="25"/>
      <c r="O44" s="24">
        <f t="shared" si="0"/>
        <v>0</v>
      </c>
      <c r="P44" s="24">
        <f t="shared" si="1"/>
        <v>0</v>
      </c>
      <c r="Q44" s="24">
        <f t="shared" si="2"/>
        <v>0</v>
      </c>
      <c r="R44" s="24">
        <f t="shared" si="3"/>
        <v>0</v>
      </c>
    </row>
    <row r="45" spans="1:18" ht="30.75" customHeight="1">
      <c r="A45" s="40">
        <v>31</v>
      </c>
      <c r="B45" s="115"/>
      <c r="C45" s="55" t="s">
        <v>156</v>
      </c>
      <c r="D45" s="40" t="s">
        <v>155</v>
      </c>
      <c r="E45" s="58" t="s">
        <v>154</v>
      </c>
      <c r="F45" s="40">
        <v>1</v>
      </c>
      <c r="G45" s="40">
        <v>2016</v>
      </c>
      <c r="H45" s="58" t="s">
        <v>103</v>
      </c>
      <c r="I45" s="58" t="s">
        <v>157</v>
      </c>
      <c r="J45" s="40" t="s">
        <v>106</v>
      </c>
      <c r="K45" s="56">
        <v>6</v>
      </c>
      <c r="L45" s="79">
        <v>4</v>
      </c>
      <c r="M45" s="57" t="s">
        <v>189</v>
      </c>
      <c r="N45" s="25"/>
      <c r="O45" s="24">
        <f t="shared" si="0"/>
        <v>0</v>
      </c>
      <c r="P45" s="24">
        <f t="shared" si="1"/>
        <v>0</v>
      </c>
      <c r="Q45" s="24">
        <f t="shared" si="2"/>
        <v>0</v>
      </c>
      <c r="R45" s="24">
        <f t="shared" si="3"/>
        <v>0</v>
      </c>
    </row>
    <row r="46" spans="1:18" ht="19.5" customHeight="1">
      <c r="A46" s="40">
        <v>32</v>
      </c>
      <c r="B46" s="115"/>
      <c r="C46" s="55" t="s">
        <v>209</v>
      </c>
      <c r="D46" s="40" t="s">
        <v>155</v>
      </c>
      <c r="E46" s="58" t="s">
        <v>154</v>
      </c>
      <c r="F46" s="40">
        <v>1</v>
      </c>
      <c r="G46" s="40">
        <v>2016</v>
      </c>
      <c r="H46" s="58" t="s">
        <v>103</v>
      </c>
      <c r="I46" s="58" t="s">
        <v>157</v>
      </c>
      <c r="J46" s="40" t="s">
        <v>43</v>
      </c>
      <c r="K46" s="56">
        <v>6</v>
      </c>
      <c r="L46" s="79">
        <v>4</v>
      </c>
      <c r="M46" s="57" t="s">
        <v>190</v>
      </c>
      <c r="N46" s="25"/>
      <c r="O46" s="24">
        <f t="shared" si="0"/>
        <v>0</v>
      </c>
      <c r="P46" s="24">
        <f t="shared" si="1"/>
        <v>0</v>
      </c>
      <c r="Q46" s="24">
        <f t="shared" si="2"/>
        <v>0</v>
      </c>
      <c r="R46" s="24">
        <f t="shared" si="3"/>
        <v>0</v>
      </c>
    </row>
    <row r="47" spans="1:18" ht="29.25" customHeight="1">
      <c r="A47" s="40">
        <v>33</v>
      </c>
      <c r="B47" s="116"/>
      <c r="C47" s="55" t="s">
        <v>210</v>
      </c>
      <c r="D47" s="40" t="s">
        <v>155</v>
      </c>
      <c r="E47" s="40" t="s">
        <v>154</v>
      </c>
      <c r="F47" s="40">
        <v>1</v>
      </c>
      <c r="G47" s="40">
        <v>2016</v>
      </c>
      <c r="H47" s="58" t="s">
        <v>103</v>
      </c>
      <c r="I47" s="58" t="s">
        <v>157</v>
      </c>
      <c r="J47" s="40" t="s">
        <v>43</v>
      </c>
      <c r="K47" s="56">
        <v>6</v>
      </c>
      <c r="L47" s="79">
        <v>4</v>
      </c>
      <c r="M47" s="57" t="s">
        <v>191</v>
      </c>
      <c r="N47" s="25"/>
      <c r="O47" s="24">
        <f t="shared" si="0"/>
        <v>0</v>
      </c>
      <c r="P47" s="24">
        <f t="shared" si="1"/>
        <v>0</v>
      </c>
      <c r="Q47" s="24">
        <f t="shared" si="2"/>
        <v>0</v>
      </c>
      <c r="R47" s="24">
        <f t="shared" si="3"/>
        <v>0</v>
      </c>
    </row>
    <row r="48" spans="1:18" ht="24.75" customHeight="1">
      <c r="A48" s="40">
        <v>34</v>
      </c>
      <c r="B48" s="77"/>
      <c r="C48" s="55" t="s">
        <v>193</v>
      </c>
      <c r="D48" s="40" t="s">
        <v>192</v>
      </c>
      <c r="E48" s="40" t="s">
        <v>153</v>
      </c>
      <c r="F48" s="40">
        <v>6</v>
      </c>
      <c r="G48" s="40">
        <v>2019</v>
      </c>
      <c r="H48" s="58" t="s">
        <v>103</v>
      </c>
      <c r="I48" s="58">
        <v>80</v>
      </c>
      <c r="J48" s="40" t="s">
        <v>43</v>
      </c>
      <c r="K48" s="56">
        <v>12</v>
      </c>
      <c r="L48" s="79">
        <v>2</v>
      </c>
      <c r="M48" s="57" t="s">
        <v>197</v>
      </c>
      <c r="N48" s="25"/>
      <c r="O48" s="24">
        <f t="shared" si="0"/>
        <v>0</v>
      </c>
      <c r="P48" s="24">
        <f t="shared" si="1"/>
        <v>0</v>
      </c>
      <c r="Q48" s="24">
        <f t="shared" si="2"/>
        <v>0</v>
      </c>
      <c r="R48" s="24">
        <f t="shared" si="3"/>
        <v>0</v>
      </c>
    </row>
    <row r="49" spans="1:18" ht="36.75" customHeight="1">
      <c r="A49" s="40">
        <v>35</v>
      </c>
      <c r="B49" s="77"/>
      <c r="C49" s="55" t="s">
        <v>194</v>
      </c>
      <c r="D49" s="40" t="s">
        <v>195</v>
      </c>
      <c r="E49" s="40" t="s">
        <v>196</v>
      </c>
      <c r="F49" s="40">
        <v>2</v>
      </c>
      <c r="G49" s="40">
        <v>2019</v>
      </c>
      <c r="H49" s="58" t="s">
        <v>103</v>
      </c>
      <c r="I49" s="58">
        <v>80</v>
      </c>
      <c r="J49" s="40" t="s">
        <v>43</v>
      </c>
      <c r="K49" s="56">
        <v>12</v>
      </c>
      <c r="L49" s="79">
        <v>2</v>
      </c>
      <c r="M49" s="57" t="s">
        <v>198</v>
      </c>
      <c r="N49" s="25"/>
      <c r="O49" s="24">
        <f t="shared" si="0"/>
        <v>0</v>
      </c>
      <c r="P49" s="24">
        <f t="shared" si="1"/>
        <v>0</v>
      </c>
      <c r="Q49" s="24">
        <f t="shared" si="2"/>
        <v>0</v>
      </c>
      <c r="R49" s="24">
        <f t="shared" si="3"/>
        <v>0</v>
      </c>
    </row>
    <row r="50" spans="1:18" ht="28.5" customHeight="1">
      <c r="A50" s="40">
        <v>36</v>
      </c>
      <c r="B50" s="77"/>
      <c r="C50" s="55" t="s">
        <v>199</v>
      </c>
      <c r="D50" s="40" t="s">
        <v>200</v>
      </c>
      <c r="E50" s="40" t="s">
        <v>201</v>
      </c>
      <c r="F50" s="40">
        <v>80</v>
      </c>
      <c r="G50" s="40">
        <v>2019</v>
      </c>
      <c r="H50" s="58" t="s">
        <v>105</v>
      </c>
      <c r="I50" s="58">
        <v>80</v>
      </c>
      <c r="J50" s="40" t="s">
        <v>43</v>
      </c>
      <c r="K50" s="56">
        <v>12</v>
      </c>
      <c r="L50" s="79">
        <v>2</v>
      </c>
      <c r="M50" s="57" t="s">
        <v>202</v>
      </c>
      <c r="N50" s="25"/>
      <c r="O50" s="24">
        <f t="shared" si="0"/>
        <v>0</v>
      </c>
      <c r="P50" s="24">
        <f t="shared" si="1"/>
        <v>0</v>
      </c>
      <c r="Q50" s="24">
        <f t="shared" si="2"/>
        <v>0</v>
      </c>
      <c r="R50" s="24">
        <f t="shared" si="3"/>
        <v>0</v>
      </c>
    </row>
    <row r="51" spans="1:18" ht="30.75" customHeight="1">
      <c r="A51" s="40">
        <v>37</v>
      </c>
      <c r="B51" s="77"/>
      <c r="C51" s="55" t="s">
        <v>203</v>
      </c>
      <c r="D51" s="40" t="s">
        <v>204</v>
      </c>
      <c r="E51" s="40" t="s">
        <v>201</v>
      </c>
      <c r="F51" s="40">
        <v>6</v>
      </c>
      <c r="G51" s="40">
        <v>2019</v>
      </c>
      <c r="H51" s="58" t="s">
        <v>105</v>
      </c>
      <c r="I51" s="58">
        <v>80</v>
      </c>
      <c r="J51" s="40" t="s">
        <v>43</v>
      </c>
      <c r="K51" s="56">
        <v>12</v>
      </c>
      <c r="L51" s="79">
        <v>2</v>
      </c>
      <c r="M51" s="57" t="s">
        <v>205</v>
      </c>
      <c r="N51" s="25"/>
      <c r="O51" s="24">
        <f t="shared" si="0"/>
        <v>0</v>
      </c>
      <c r="P51" s="105">
        <f t="shared" si="1"/>
        <v>0</v>
      </c>
      <c r="Q51" s="24">
        <f t="shared" si="2"/>
        <v>0</v>
      </c>
      <c r="R51" s="24">
        <f t="shared" si="3"/>
        <v>0</v>
      </c>
    </row>
    <row r="52" spans="1:18" ht="54" customHeight="1">
      <c r="A52" s="40">
        <v>38</v>
      </c>
      <c r="B52" s="77"/>
      <c r="C52" s="55" t="s">
        <v>206</v>
      </c>
      <c r="D52" s="40" t="s">
        <v>207</v>
      </c>
      <c r="E52" s="40" t="s">
        <v>153</v>
      </c>
      <c r="F52" s="40">
        <v>4</v>
      </c>
      <c r="G52" s="40">
        <v>2019</v>
      </c>
      <c r="H52" s="58" t="s">
        <v>103</v>
      </c>
      <c r="I52" s="58">
        <v>80</v>
      </c>
      <c r="J52" s="40" t="s">
        <v>43</v>
      </c>
      <c r="K52" s="56">
        <v>12</v>
      </c>
      <c r="L52" s="79">
        <v>2</v>
      </c>
      <c r="M52" s="57" t="s">
        <v>208</v>
      </c>
      <c r="N52" s="25"/>
      <c r="O52" s="107">
        <f t="shared" si="0"/>
        <v>0</v>
      </c>
      <c r="P52" s="24">
        <f t="shared" si="1"/>
        <v>0</v>
      </c>
      <c r="Q52" s="108">
        <f t="shared" si="2"/>
        <v>0</v>
      </c>
      <c r="R52" s="24">
        <f t="shared" si="3"/>
        <v>0</v>
      </c>
    </row>
    <row r="53" spans="1:18" ht="23.25" customHeight="1">
      <c r="M53" s="26"/>
      <c r="N53" s="31"/>
      <c r="O53" s="31"/>
      <c r="P53" s="106"/>
      <c r="Q53" s="26" t="s">
        <v>11</v>
      </c>
      <c r="R53" s="24"/>
    </row>
    <row r="54" spans="1:18" ht="16.5" customHeight="1">
      <c r="B54" s="23"/>
      <c r="C54" s="22"/>
      <c r="H54" s="23"/>
      <c r="P54" s="106"/>
      <c r="R54" s="24"/>
    </row>
    <row r="55" spans="1:18" ht="18" customHeight="1"/>
    <row r="56" spans="1:18" ht="25.5" customHeight="1">
      <c r="B56" t="s">
        <v>58</v>
      </c>
      <c r="J56" s="153"/>
      <c r="K56" s="153"/>
      <c r="L56" s="153"/>
      <c r="M56" s="154" t="s">
        <v>272</v>
      </c>
      <c r="N56" s="154"/>
      <c r="O56" s="154"/>
      <c r="P56" s="155"/>
    </row>
    <row r="57" spans="1:18" ht="15" customHeight="1">
      <c r="J57" s="153"/>
      <c r="K57" s="153"/>
      <c r="L57" s="153"/>
      <c r="M57" s="154"/>
      <c r="N57" s="154"/>
      <c r="O57" s="154"/>
      <c r="P57" s="155"/>
    </row>
    <row r="58" spans="1:18" ht="15">
      <c r="D58" s="103" t="s">
        <v>213</v>
      </c>
    </row>
    <row r="59" spans="1:18">
      <c r="D59" s="104" t="s">
        <v>214</v>
      </c>
    </row>
    <row r="60" spans="1:18">
      <c r="D60" s="104" t="s">
        <v>215</v>
      </c>
    </row>
    <row r="61" spans="1:18">
      <c r="D61" s="104" t="s">
        <v>216</v>
      </c>
    </row>
    <row r="62" spans="1:18">
      <c r="D62" s="104" t="s">
        <v>217</v>
      </c>
    </row>
  </sheetData>
  <mergeCells count="24">
    <mergeCell ref="J56:L57"/>
    <mergeCell ref="M56:P57"/>
    <mergeCell ref="G12:G13"/>
    <mergeCell ref="H12:H13"/>
    <mergeCell ref="N10:R10"/>
    <mergeCell ref="J12:J13"/>
    <mergeCell ref="N12:Q12"/>
    <mergeCell ref="I12:I13"/>
    <mergeCell ref="B15:B32"/>
    <mergeCell ref="B33:B47"/>
    <mergeCell ref="A5:R5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B9:R9"/>
    <mergeCell ref="F12:F13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2"/>
  <sheetViews>
    <sheetView view="pageBreakPreview" topLeftCell="A10" zoomScale="70" zoomScaleNormal="50" zoomScaleSheetLayoutView="70" workbookViewId="0">
      <selection activeCell="AE22" sqref="AE22"/>
    </sheetView>
  </sheetViews>
  <sheetFormatPr defaultRowHeight="14.25"/>
  <cols>
    <col min="1" max="1" width="4.125" customWidth="1"/>
    <col min="2" max="2" width="12.375" customWidth="1"/>
    <col min="3" max="3" width="44.62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2.7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21" t="s">
        <v>42</v>
      </c>
      <c r="C1" s="21"/>
      <c r="E1" s="21"/>
      <c r="AO1" s="27" t="s">
        <v>218</v>
      </c>
    </row>
    <row r="2" spans="1:41">
      <c r="B2" s="20"/>
    </row>
    <row r="3" spans="1:41">
      <c r="B3" s="20" t="s">
        <v>48</v>
      </c>
      <c r="C3" s="20"/>
      <c r="E3" s="20"/>
    </row>
    <row r="4" spans="1:41">
      <c r="E4" s="20"/>
    </row>
    <row r="5" spans="1:41" ht="30" customHeight="1">
      <c r="A5" s="117" t="s">
        <v>61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</row>
    <row r="6" spans="1:41" s="29" customFormat="1" ht="18.75" customHeight="1">
      <c r="A6" s="28" t="s">
        <v>15</v>
      </c>
      <c r="B6" s="30" t="s">
        <v>107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</row>
    <row r="7" spans="1:41" s="29" customFormat="1" ht="18.75" customHeight="1">
      <c r="A7" s="28" t="s">
        <v>16</v>
      </c>
      <c r="B7" s="30" t="s">
        <v>59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</row>
    <row r="8" spans="1:41" s="29" customFormat="1" ht="18.75" customHeight="1">
      <c r="A8" s="28" t="s">
        <v>17</v>
      </c>
      <c r="B8" s="30" t="s">
        <v>140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</row>
    <row r="9" spans="1:41" s="29" customFormat="1" ht="36" customHeight="1">
      <c r="A9" s="28" t="s">
        <v>14</v>
      </c>
      <c r="B9" s="124" t="s">
        <v>226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</row>
    <row r="10" spans="1:41" s="29" customFormat="1" ht="18.75" customHeight="1">
      <c r="A10" s="28" t="s">
        <v>19</v>
      </c>
      <c r="B10" s="30" t="s">
        <v>55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</row>
    <row r="12" spans="1:41" ht="19.5" customHeight="1" thickBot="1">
      <c r="A12" s="118" t="s">
        <v>0</v>
      </c>
      <c r="B12" s="118" t="s">
        <v>52</v>
      </c>
      <c r="C12" s="119" t="s">
        <v>54</v>
      </c>
      <c r="D12" s="120"/>
      <c r="E12" s="120"/>
      <c r="F12" s="120"/>
      <c r="G12" s="121"/>
      <c r="H12" s="118" t="s">
        <v>1</v>
      </c>
      <c r="I12" s="118"/>
      <c r="J12" s="118"/>
      <c r="K12" s="118" t="s">
        <v>228</v>
      </c>
      <c r="L12" s="118" t="s">
        <v>229</v>
      </c>
      <c r="M12" s="130" t="s">
        <v>232</v>
      </c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2"/>
      <c r="AK12" s="119" t="s">
        <v>231</v>
      </c>
      <c r="AL12" s="120"/>
      <c r="AM12" s="120"/>
      <c r="AN12" s="120"/>
      <c r="AO12" s="121"/>
    </row>
    <row r="13" spans="1:41" ht="15.75" customHeight="1">
      <c r="A13" s="118"/>
      <c r="B13" s="118"/>
      <c r="C13" s="122" t="s">
        <v>53</v>
      </c>
      <c r="D13" s="122" t="s">
        <v>4</v>
      </c>
      <c r="E13" s="122" t="s">
        <v>5</v>
      </c>
      <c r="F13" s="122" t="s">
        <v>50</v>
      </c>
      <c r="G13" s="122" t="s">
        <v>74</v>
      </c>
      <c r="H13" s="122" t="s">
        <v>2</v>
      </c>
      <c r="I13" s="122" t="s">
        <v>3</v>
      </c>
      <c r="J13" s="122" t="s">
        <v>49</v>
      </c>
      <c r="K13" s="118"/>
      <c r="L13" s="119"/>
      <c r="M13" s="127" t="s">
        <v>211</v>
      </c>
      <c r="N13" s="128"/>
      <c r="O13" s="128"/>
      <c r="P13" s="128"/>
      <c r="Q13" s="128"/>
      <c r="R13" s="129"/>
      <c r="S13" s="133" t="s">
        <v>267</v>
      </c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5"/>
      <c r="AE13" s="127" t="s">
        <v>268</v>
      </c>
      <c r="AF13" s="128"/>
      <c r="AG13" s="128"/>
      <c r="AH13" s="128"/>
      <c r="AI13" s="128"/>
      <c r="AJ13" s="129"/>
      <c r="AK13" s="120" t="s">
        <v>230</v>
      </c>
      <c r="AL13" s="120"/>
      <c r="AM13" s="120"/>
      <c r="AN13" s="121"/>
      <c r="AO13" s="75" t="s">
        <v>10</v>
      </c>
    </row>
    <row r="14" spans="1:41" ht="15.75" customHeight="1">
      <c r="A14" s="118"/>
      <c r="B14" s="118"/>
      <c r="C14" s="126"/>
      <c r="D14" s="126"/>
      <c r="E14" s="126"/>
      <c r="F14" s="126"/>
      <c r="G14" s="126"/>
      <c r="H14" s="126"/>
      <c r="I14" s="126"/>
      <c r="J14" s="126"/>
      <c r="K14" s="118"/>
      <c r="L14" s="119"/>
      <c r="M14" s="93">
        <v>7</v>
      </c>
      <c r="N14" s="76">
        <v>8</v>
      </c>
      <c r="O14" s="76">
        <v>9</v>
      </c>
      <c r="P14" s="76">
        <v>10</v>
      </c>
      <c r="Q14" s="76">
        <v>11</v>
      </c>
      <c r="R14" s="94">
        <v>12</v>
      </c>
      <c r="S14" s="93">
        <v>1</v>
      </c>
      <c r="T14" s="76">
        <v>2</v>
      </c>
      <c r="U14" s="76">
        <v>3</v>
      </c>
      <c r="V14" s="76">
        <v>4</v>
      </c>
      <c r="W14" s="76">
        <v>5</v>
      </c>
      <c r="X14" s="76">
        <v>6</v>
      </c>
      <c r="Y14" s="76">
        <v>7</v>
      </c>
      <c r="Z14" s="76">
        <v>8</v>
      </c>
      <c r="AA14" s="76">
        <v>9</v>
      </c>
      <c r="AB14" s="76">
        <v>10</v>
      </c>
      <c r="AC14" s="76">
        <v>11</v>
      </c>
      <c r="AD14" s="94">
        <v>12</v>
      </c>
      <c r="AE14" s="93">
        <v>1</v>
      </c>
      <c r="AF14" s="76">
        <v>2</v>
      </c>
      <c r="AG14" s="76">
        <v>3</v>
      </c>
      <c r="AH14" s="76">
        <v>4</v>
      </c>
      <c r="AI14" s="76">
        <v>5</v>
      </c>
      <c r="AJ14" s="94">
        <v>6</v>
      </c>
      <c r="AK14" s="130" t="s">
        <v>6</v>
      </c>
      <c r="AL14" s="122" t="s">
        <v>7</v>
      </c>
      <c r="AM14" s="130" t="s">
        <v>9</v>
      </c>
      <c r="AN14" s="122" t="s">
        <v>8</v>
      </c>
      <c r="AO14" s="122" t="s">
        <v>8</v>
      </c>
    </row>
    <row r="15" spans="1:41" ht="49.5" customHeight="1" thickBot="1">
      <c r="A15" s="118"/>
      <c r="B15" s="118"/>
      <c r="C15" s="123"/>
      <c r="D15" s="123"/>
      <c r="E15" s="123"/>
      <c r="F15" s="123"/>
      <c r="G15" s="123"/>
      <c r="H15" s="123"/>
      <c r="I15" s="123"/>
      <c r="J15" s="123"/>
      <c r="K15" s="118"/>
      <c r="L15" s="119"/>
      <c r="M15" s="95"/>
      <c r="N15" s="96">
        <v>1</v>
      </c>
      <c r="O15" s="96"/>
      <c r="P15" s="96"/>
      <c r="Q15" s="96">
        <v>2</v>
      </c>
      <c r="R15" s="97"/>
      <c r="S15" s="95"/>
      <c r="T15" s="96">
        <v>3</v>
      </c>
      <c r="U15" s="96"/>
      <c r="V15" s="96"/>
      <c r="W15" s="96">
        <v>4</v>
      </c>
      <c r="X15" s="96"/>
      <c r="Y15" s="96"/>
      <c r="Z15" s="96">
        <v>5</v>
      </c>
      <c r="AA15" s="96"/>
      <c r="AB15" s="96"/>
      <c r="AC15" s="96">
        <v>6</v>
      </c>
      <c r="AD15" s="97"/>
      <c r="AE15" s="95"/>
      <c r="AF15" s="96">
        <v>7</v>
      </c>
      <c r="AG15" s="96"/>
      <c r="AH15" s="96"/>
      <c r="AI15" s="96">
        <v>8</v>
      </c>
      <c r="AJ15" s="97"/>
      <c r="AK15" s="131"/>
      <c r="AL15" s="123"/>
      <c r="AM15" s="131"/>
      <c r="AN15" s="123"/>
      <c r="AO15" s="123"/>
    </row>
    <row r="16" spans="1:41" ht="15" thickBot="1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  <c r="L16" s="5">
        <v>12</v>
      </c>
      <c r="M16" s="136">
        <v>13</v>
      </c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7"/>
      <c r="AK16" s="5">
        <v>14</v>
      </c>
      <c r="AL16" s="5">
        <v>15</v>
      </c>
      <c r="AM16" s="5">
        <v>16</v>
      </c>
      <c r="AN16" s="5">
        <v>17</v>
      </c>
      <c r="AO16" s="5">
        <v>18</v>
      </c>
    </row>
    <row r="17" spans="1:41" s="35" customFormat="1" ht="27.75" customHeight="1">
      <c r="A17" s="40">
        <v>1</v>
      </c>
      <c r="B17" s="114" t="s">
        <v>113</v>
      </c>
      <c r="C17" s="41" t="s">
        <v>117</v>
      </c>
      <c r="D17" s="58" t="s">
        <v>114</v>
      </c>
      <c r="E17" s="40" t="s">
        <v>115</v>
      </c>
      <c r="F17" s="40">
        <v>1</v>
      </c>
      <c r="G17" s="40">
        <v>2016</v>
      </c>
      <c r="H17" s="58" t="s">
        <v>103</v>
      </c>
      <c r="I17" s="40">
        <v>80</v>
      </c>
      <c r="J17" s="58" t="s">
        <v>43</v>
      </c>
      <c r="K17" s="40">
        <v>3</v>
      </c>
      <c r="L17" s="98">
        <v>8</v>
      </c>
      <c r="M17" s="101"/>
      <c r="N17" s="84" t="s">
        <v>212</v>
      </c>
      <c r="O17" s="84"/>
      <c r="P17" s="84"/>
      <c r="Q17" s="84" t="s">
        <v>212</v>
      </c>
      <c r="R17" s="85"/>
      <c r="S17" s="83"/>
      <c r="T17" s="84" t="s">
        <v>212</v>
      </c>
      <c r="U17" s="84"/>
      <c r="V17" s="84"/>
      <c r="W17" s="84" t="s">
        <v>212</v>
      </c>
      <c r="X17" s="84"/>
      <c r="Y17" s="84"/>
      <c r="Z17" s="84" t="s">
        <v>212</v>
      </c>
      <c r="AA17" s="84"/>
      <c r="AB17" s="84"/>
      <c r="AC17" s="84" t="s">
        <v>212</v>
      </c>
      <c r="AD17" s="85"/>
      <c r="AE17" s="83"/>
      <c r="AF17" s="84" t="s">
        <v>212</v>
      </c>
      <c r="AG17" s="84"/>
      <c r="AH17" s="84"/>
      <c r="AI17" s="84" t="s">
        <v>212</v>
      </c>
      <c r="AJ17" s="85"/>
      <c r="AK17" s="80"/>
      <c r="AL17" s="39">
        <f t="shared" ref="AL17:AL54" si="0">AK17*F17</f>
        <v>0</v>
      </c>
      <c r="AM17" s="39">
        <f>AL17*0.23</f>
        <v>0</v>
      </c>
      <c r="AN17" s="39">
        <f>AL17+AM17</f>
        <v>0</v>
      </c>
      <c r="AO17" s="39">
        <f t="shared" ref="AO17:AO54" si="1">AN17*L17</f>
        <v>0</v>
      </c>
    </row>
    <row r="18" spans="1:41" s="35" customFormat="1" ht="34.5" customHeight="1">
      <c r="A18" s="40">
        <v>2</v>
      </c>
      <c r="B18" s="115"/>
      <c r="C18" s="55" t="s">
        <v>119</v>
      </c>
      <c r="D18" s="40"/>
      <c r="E18" s="40" t="s">
        <v>115</v>
      </c>
      <c r="F18" s="40">
        <v>1</v>
      </c>
      <c r="G18" s="40">
        <v>2016</v>
      </c>
      <c r="H18" s="58" t="s">
        <v>103</v>
      </c>
      <c r="I18" s="40">
        <v>80</v>
      </c>
      <c r="J18" s="58" t="s">
        <v>43</v>
      </c>
      <c r="K18" s="40">
        <v>3</v>
      </c>
      <c r="L18" s="98">
        <v>8</v>
      </c>
      <c r="M18" s="102"/>
      <c r="N18" s="34" t="s">
        <v>212</v>
      </c>
      <c r="O18" s="34"/>
      <c r="P18" s="34"/>
      <c r="Q18" s="34" t="s">
        <v>212</v>
      </c>
      <c r="R18" s="87"/>
      <c r="S18" s="86"/>
      <c r="T18" s="34" t="s">
        <v>212</v>
      </c>
      <c r="U18" s="34"/>
      <c r="V18" s="34"/>
      <c r="W18" s="34" t="s">
        <v>212</v>
      </c>
      <c r="X18" s="34"/>
      <c r="Y18" s="34"/>
      <c r="Z18" s="34" t="s">
        <v>212</v>
      </c>
      <c r="AA18" s="34"/>
      <c r="AB18" s="34"/>
      <c r="AC18" s="34" t="s">
        <v>212</v>
      </c>
      <c r="AD18" s="87"/>
      <c r="AE18" s="86"/>
      <c r="AF18" s="34" t="s">
        <v>212</v>
      </c>
      <c r="AG18" s="34"/>
      <c r="AH18" s="34"/>
      <c r="AI18" s="34" t="s">
        <v>212</v>
      </c>
      <c r="AJ18" s="87"/>
      <c r="AK18" s="80"/>
      <c r="AL18" s="39">
        <f t="shared" si="0"/>
        <v>0</v>
      </c>
      <c r="AM18" s="39">
        <f t="shared" ref="AM18:AM42" si="2">AL18*0.23</f>
        <v>0</v>
      </c>
      <c r="AN18" s="39">
        <f t="shared" ref="AN18:AN42" si="3">AL18+AM18</f>
        <v>0</v>
      </c>
      <c r="AO18" s="39">
        <f t="shared" si="1"/>
        <v>0</v>
      </c>
    </row>
    <row r="19" spans="1:41" s="35" customFormat="1" ht="25.5" customHeight="1">
      <c r="A19" s="40">
        <v>3</v>
      </c>
      <c r="B19" s="115"/>
      <c r="C19" s="55" t="s">
        <v>118</v>
      </c>
      <c r="D19" s="40" t="s">
        <v>146</v>
      </c>
      <c r="E19" s="58" t="s">
        <v>147</v>
      </c>
      <c r="F19" s="40">
        <v>1</v>
      </c>
      <c r="G19" s="40">
        <v>2016</v>
      </c>
      <c r="H19" s="58" t="s">
        <v>103</v>
      </c>
      <c r="I19" s="40">
        <v>80</v>
      </c>
      <c r="J19" s="58" t="s">
        <v>43</v>
      </c>
      <c r="K19" s="40">
        <v>3</v>
      </c>
      <c r="L19" s="98">
        <v>8</v>
      </c>
      <c r="M19" s="102"/>
      <c r="N19" s="34" t="s">
        <v>212</v>
      </c>
      <c r="O19" s="34"/>
      <c r="P19" s="34"/>
      <c r="Q19" s="34" t="s">
        <v>212</v>
      </c>
      <c r="R19" s="87"/>
      <c r="S19" s="86"/>
      <c r="T19" s="34" t="s">
        <v>212</v>
      </c>
      <c r="U19" s="34"/>
      <c r="V19" s="34"/>
      <c r="W19" s="34" t="s">
        <v>212</v>
      </c>
      <c r="X19" s="34"/>
      <c r="Y19" s="34"/>
      <c r="Z19" s="34" t="s">
        <v>212</v>
      </c>
      <c r="AA19" s="34"/>
      <c r="AB19" s="34"/>
      <c r="AC19" s="34" t="s">
        <v>212</v>
      </c>
      <c r="AD19" s="87"/>
      <c r="AE19" s="86"/>
      <c r="AF19" s="34" t="s">
        <v>212</v>
      </c>
      <c r="AG19" s="34"/>
      <c r="AH19" s="34"/>
      <c r="AI19" s="34" t="s">
        <v>212</v>
      </c>
      <c r="AJ19" s="87"/>
      <c r="AK19" s="80"/>
      <c r="AL19" s="39">
        <f t="shared" si="0"/>
        <v>0</v>
      </c>
      <c r="AM19" s="39">
        <f t="shared" si="2"/>
        <v>0</v>
      </c>
      <c r="AN19" s="39">
        <f t="shared" si="3"/>
        <v>0</v>
      </c>
      <c r="AO19" s="39">
        <f t="shared" si="1"/>
        <v>0</v>
      </c>
    </row>
    <row r="20" spans="1:41" s="35" customFormat="1" ht="33" customHeight="1">
      <c r="A20" s="40">
        <v>4</v>
      </c>
      <c r="B20" s="115"/>
      <c r="C20" s="55" t="s">
        <v>120</v>
      </c>
      <c r="D20" s="40" t="s">
        <v>154</v>
      </c>
      <c r="E20" s="40" t="s">
        <v>115</v>
      </c>
      <c r="F20" s="40">
        <v>1</v>
      </c>
      <c r="G20" s="40">
        <v>2016</v>
      </c>
      <c r="H20" s="58" t="s">
        <v>105</v>
      </c>
      <c r="I20" s="40">
        <v>80</v>
      </c>
      <c r="J20" s="58" t="s">
        <v>43</v>
      </c>
      <c r="K20" s="40">
        <v>3</v>
      </c>
      <c r="L20" s="98">
        <v>8</v>
      </c>
      <c r="M20" s="102"/>
      <c r="N20" s="34" t="s">
        <v>212</v>
      </c>
      <c r="O20" s="34"/>
      <c r="P20" s="34"/>
      <c r="Q20" s="34" t="s">
        <v>212</v>
      </c>
      <c r="R20" s="87"/>
      <c r="S20" s="86"/>
      <c r="T20" s="34" t="s">
        <v>212</v>
      </c>
      <c r="U20" s="34"/>
      <c r="V20" s="34"/>
      <c r="W20" s="34" t="s">
        <v>212</v>
      </c>
      <c r="X20" s="34"/>
      <c r="Y20" s="34"/>
      <c r="Z20" s="34" t="s">
        <v>212</v>
      </c>
      <c r="AA20" s="34"/>
      <c r="AB20" s="34"/>
      <c r="AC20" s="34" t="s">
        <v>212</v>
      </c>
      <c r="AD20" s="87"/>
      <c r="AE20" s="86"/>
      <c r="AF20" s="34" t="s">
        <v>212</v>
      </c>
      <c r="AG20" s="34"/>
      <c r="AH20" s="34"/>
      <c r="AI20" s="34" t="s">
        <v>212</v>
      </c>
      <c r="AJ20" s="87"/>
      <c r="AK20" s="80"/>
      <c r="AL20" s="39">
        <f t="shared" si="0"/>
        <v>0</v>
      </c>
      <c r="AM20" s="39">
        <f t="shared" si="2"/>
        <v>0</v>
      </c>
      <c r="AN20" s="39">
        <f t="shared" si="3"/>
        <v>0</v>
      </c>
      <c r="AO20" s="39">
        <f t="shared" si="1"/>
        <v>0</v>
      </c>
    </row>
    <row r="21" spans="1:41" s="35" customFormat="1" ht="41.25" customHeight="1">
      <c r="A21" s="40">
        <v>5</v>
      </c>
      <c r="B21" s="115"/>
      <c r="C21" s="55" t="s">
        <v>126</v>
      </c>
      <c r="D21" s="40" t="s">
        <v>154</v>
      </c>
      <c r="E21" s="40" t="s">
        <v>115</v>
      </c>
      <c r="F21" s="40">
        <v>1</v>
      </c>
      <c r="G21" s="40">
        <v>2016</v>
      </c>
      <c r="H21" s="58" t="s">
        <v>103</v>
      </c>
      <c r="I21" s="40">
        <v>80</v>
      </c>
      <c r="J21" s="40" t="s">
        <v>43</v>
      </c>
      <c r="K21" s="40">
        <v>3</v>
      </c>
      <c r="L21" s="98">
        <v>8</v>
      </c>
      <c r="M21" s="102"/>
      <c r="N21" s="34" t="s">
        <v>212</v>
      </c>
      <c r="O21" s="34"/>
      <c r="P21" s="34"/>
      <c r="Q21" s="34" t="s">
        <v>212</v>
      </c>
      <c r="R21" s="87"/>
      <c r="S21" s="86"/>
      <c r="T21" s="34" t="s">
        <v>212</v>
      </c>
      <c r="U21" s="34"/>
      <c r="V21" s="34"/>
      <c r="W21" s="34" t="s">
        <v>212</v>
      </c>
      <c r="X21" s="34"/>
      <c r="Y21" s="34"/>
      <c r="Z21" s="34" t="s">
        <v>212</v>
      </c>
      <c r="AA21" s="34"/>
      <c r="AB21" s="34"/>
      <c r="AC21" s="34" t="s">
        <v>212</v>
      </c>
      <c r="AD21" s="87"/>
      <c r="AE21" s="86"/>
      <c r="AF21" s="34" t="s">
        <v>212</v>
      </c>
      <c r="AG21" s="34"/>
      <c r="AH21" s="34"/>
      <c r="AI21" s="34" t="s">
        <v>212</v>
      </c>
      <c r="AJ21" s="87"/>
      <c r="AK21" s="80"/>
      <c r="AL21" s="39">
        <f t="shared" si="0"/>
        <v>0</v>
      </c>
      <c r="AM21" s="39">
        <f t="shared" si="2"/>
        <v>0</v>
      </c>
      <c r="AN21" s="39">
        <f t="shared" si="3"/>
        <v>0</v>
      </c>
      <c r="AO21" s="39">
        <f t="shared" si="1"/>
        <v>0</v>
      </c>
    </row>
    <row r="22" spans="1:41" s="35" customFormat="1" ht="31.5" customHeight="1">
      <c r="A22" s="40">
        <v>6</v>
      </c>
      <c r="B22" s="115"/>
      <c r="C22" s="55" t="s">
        <v>116</v>
      </c>
      <c r="D22" s="40" t="s">
        <v>154</v>
      </c>
      <c r="E22" s="40" t="s">
        <v>115</v>
      </c>
      <c r="F22" s="40">
        <v>1</v>
      </c>
      <c r="G22" s="40">
        <v>2016</v>
      </c>
      <c r="H22" s="58" t="s">
        <v>104</v>
      </c>
      <c r="I22" s="40">
        <v>80</v>
      </c>
      <c r="J22" s="40" t="s">
        <v>43</v>
      </c>
      <c r="K22" s="40">
        <v>6</v>
      </c>
      <c r="L22" s="98">
        <v>4</v>
      </c>
      <c r="M22" s="102"/>
      <c r="N22" s="34"/>
      <c r="O22" s="34"/>
      <c r="P22" s="34"/>
      <c r="Q22" s="34" t="s">
        <v>212</v>
      </c>
      <c r="R22" s="87"/>
      <c r="S22" s="86"/>
      <c r="T22" s="34"/>
      <c r="U22" s="34"/>
      <c r="V22" s="34"/>
      <c r="W22" s="34" t="s">
        <v>212</v>
      </c>
      <c r="X22" s="34"/>
      <c r="Y22" s="34"/>
      <c r="Z22" s="34"/>
      <c r="AA22" s="34"/>
      <c r="AB22" s="34"/>
      <c r="AC22" s="34" t="s">
        <v>212</v>
      </c>
      <c r="AD22" s="87"/>
      <c r="AE22" s="86"/>
      <c r="AF22" s="34"/>
      <c r="AG22" s="34"/>
      <c r="AH22" s="34"/>
      <c r="AI22" s="34" t="s">
        <v>212</v>
      </c>
      <c r="AJ22" s="87"/>
      <c r="AK22" s="80"/>
      <c r="AL22" s="39">
        <f t="shared" si="0"/>
        <v>0</v>
      </c>
      <c r="AM22" s="39">
        <f t="shared" si="2"/>
        <v>0</v>
      </c>
      <c r="AN22" s="39">
        <f t="shared" si="3"/>
        <v>0</v>
      </c>
      <c r="AO22" s="39">
        <f t="shared" si="1"/>
        <v>0</v>
      </c>
    </row>
    <row r="23" spans="1:41" s="35" customFormat="1" ht="27" customHeight="1">
      <c r="A23" s="40">
        <v>7</v>
      </c>
      <c r="B23" s="115"/>
      <c r="C23" s="55" t="s">
        <v>121</v>
      </c>
      <c r="D23" s="58" t="s">
        <v>154</v>
      </c>
      <c r="E23" s="40" t="s">
        <v>115</v>
      </c>
      <c r="F23" s="40">
        <v>1</v>
      </c>
      <c r="G23" s="40">
        <v>2016</v>
      </c>
      <c r="H23" s="58" t="s">
        <v>103</v>
      </c>
      <c r="I23" s="40">
        <v>80</v>
      </c>
      <c r="J23" s="40" t="s">
        <v>43</v>
      </c>
      <c r="K23" s="40">
        <v>6</v>
      </c>
      <c r="L23" s="98">
        <v>4</v>
      </c>
      <c r="M23" s="102"/>
      <c r="N23" s="34"/>
      <c r="O23" s="34"/>
      <c r="P23" s="34"/>
      <c r="Q23" s="34" t="s">
        <v>212</v>
      </c>
      <c r="R23" s="87"/>
      <c r="S23" s="86"/>
      <c r="T23" s="34"/>
      <c r="U23" s="34"/>
      <c r="V23" s="34"/>
      <c r="W23" s="34" t="s">
        <v>212</v>
      </c>
      <c r="X23" s="34"/>
      <c r="Y23" s="34"/>
      <c r="Z23" s="34"/>
      <c r="AA23" s="34"/>
      <c r="AB23" s="34"/>
      <c r="AC23" s="34" t="s">
        <v>212</v>
      </c>
      <c r="AD23" s="87"/>
      <c r="AE23" s="86"/>
      <c r="AF23" s="34"/>
      <c r="AG23" s="34"/>
      <c r="AH23" s="34"/>
      <c r="AI23" s="34" t="s">
        <v>212</v>
      </c>
      <c r="AJ23" s="87"/>
      <c r="AK23" s="80"/>
      <c r="AL23" s="39">
        <f t="shared" si="0"/>
        <v>0</v>
      </c>
      <c r="AM23" s="39">
        <f t="shared" si="2"/>
        <v>0</v>
      </c>
      <c r="AN23" s="39">
        <f t="shared" si="3"/>
        <v>0</v>
      </c>
      <c r="AO23" s="39">
        <f t="shared" si="1"/>
        <v>0</v>
      </c>
    </row>
    <row r="24" spans="1:41" s="35" customFormat="1" ht="33.75" customHeight="1">
      <c r="A24" s="40">
        <v>8</v>
      </c>
      <c r="B24" s="115"/>
      <c r="C24" s="55" t="s">
        <v>122</v>
      </c>
      <c r="D24" s="58" t="s">
        <v>154</v>
      </c>
      <c r="E24" s="40" t="s">
        <v>115</v>
      </c>
      <c r="F24" s="40">
        <v>1</v>
      </c>
      <c r="G24" s="40">
        <v>2016</v>
      </c>
      <c r="H24" s="58" t="s">
        <v>105</v>
      </c>
      <c r="I24" s="40">
        <v>80</v>
      </c>
      <c r="J24" s="40" t="s">
        <v>43</v>
      </c>
      <c r="K24" s="40">
        <v>3</v>
      </c>
      <c r="L24" s="98">
        <v>8</v>
      </c>
      <c r="M24" s="102"/>
      <c r="N24" s="34" t="s">
        <v>212</v>
      </c>
      <c r="O24" s="34"/>
      <c r="P24" s="34"/>
      <c r="Q24" s="34" t="s">
        <v>212</v>
      </c>
      <c r="R24" s="87"/>
      <c r="S24" s="86"/>
      <c r="T24" s="34" t="s">
        <v>212</v>
      </c>
      <c r="U24" s="34"/>
      <c r="V24" s="34"/>
      <c r="W24" s="34" t="s">
        <v>212</v>
      </c>
      <c r="X24" s="34"/>
      <c r="Y24" s="34"/>
      <c r="Z24" s="34" t="s">
        <v>212</v>
      </c>
      <c r="AA24" s="34"/>
      <c r="AB24" s="34"/>
      <c r="AC24" s="34" t="s">
        <v>212</v>
      </c>
      <c r="AD24" s="87"/>
      <c r="AE24" s="86"/>
      <c r="AF24" s="34" t="s">
        <v>212</v>
      </c>
      <c r="AG24" s="34"/>
      <c r="AH24" s="34"/>
      <c r="AI24" s="34" t="s">
        <v>212</v>
      </c>
      <c r="AJ24" s="87"/>
      <c r="AK24" s="80"/>
      <c r="AL24" s="39">
        <f t="shared" si="0"/>
        <v>0</v>
      </c>
      <c r="AM24" s="39">
        <f t="shared" si="2"/>
        <v>0</v>
      </c>
      <c r="AN24" s="39">
        <f t="shared" si="3"/>
        <v>0</v>
      </c>
      <c r="AO24" s="39">
        <f t="shared" si="1"/>
        <v>0</v>
      </c>
    </row>
    <row r="25" spans="1:41" s="35" customFormat="1" ht="39" customHeight="1">
      <c r="A25" s="40">
        <v>9</v>
      </c>
      <c r="B25" s="115"/>
      <c r="C25" s="55" t="s">
        <v>123</v>
      </c>
      <c r="D25" s="40" t="s">
        <v>154</v>
      </c>
      <c r="E25" s="40" t="s">
        <v>115</v>
      </c>
      <c r="F25" s="40">
        <v>1</v>
      </c>
      <c r="G25" s="40">
        <v>2016</v>
      </c>
      <c r="H25" s="58" t="s">
        <v>103</v>
      </c>
      <c r="I25" s="40">
        <v>80</v>
      </c>
      <c r="J25" s="40" t="s">
        <v>43</v>
      </c>
      <c r="K25" s="40">
        <v>6</v>
      </c>
      <c r="L25" s="98">
        <v>4</v>
      </c>
      <c r="M25" s="102"/>
      <c r="N25" s="34"/>
      <c r="O25" s="34"/>
      <c r="P25" s="34"/>
      <c r="Q25" s="34" t="s">
        <v>212</v>
      </c>
      <c r="R25" s="87"/>
      <c r="S25" s="86"/>
      <c r="T25" s="34"/>
      <c r="U25" s="34"/>
      <c r="V25" s="34"/>
      <c r="W25" s="34" t="s">
        <v>212</v>
      </c>
      <c r="X25" s="34"/>
      <c r="Y25" s="34"/>
      <c r="Z25" s="34"/>
      <c r="AA25" s="34"/>
      <c r="AB25" s="34"/>
      <c r="AC25" s="34" t="s">
        <v>212</v>
      </c>
      <c r="AD25" s="87"/>
      <c r="AE25" s="86"/>
      <c r="AF25" s="34"/>
      <c r="AG25" s="34"/>
      <c r="AH25" s="34"/>
      <c r="AI25" s="34" t="s">
        <v>212</v>
      </c>
      <c r="AJ25" s="87"/>
      <c r="AK25" s="80"/>
      <c r="AL25" s="39">
        <f t="shared" si="0"/>
        <v>0</v>
      </c>
      <c r="AM25" s="39">
        <f t="shared" si="2"/>
        <v>0</v>
      </c>
      <c r="AN25" s="39">
        <f t="shared" si="3"/>
        <v>0</v>
      </c>
      <c r="AO25" s="39">
        <f t="shared" si="1"/>
        <v>0</v>
      </c>
    </row>
    <row r="26" spans="1:41" s="35" customFormat="1" ht="21" customHeight="1">
      <c r="A26" s="40">
        <v>10</v>
      </c>
      <c r="B26" s="115"/>
      <c r="C26" s="55" t="s">
        <v>124</v>
      </c>
      <c r="D26" s="40" t="s">
        <v>154</v>
      </c>
      <c r="E26" s="40" t="s">
        <v>115</v>
      </c>
      <c r="F26" s="40">
        <v>1</v>
      </c>
      <c r="G26" s="40">
        <v>2016</v>
      </c>
      <c r="H26" s="58" t="s">
        <v>105</v>
      </c>
      <c r="I26" s="40">
        <v>80</v>
      </c>
      <c r="J26" s="40" t="s">
        <v>43</v>
      </c>
      <c r="K26" s="40">
        <v>6</v>
      </c>
      <c r="L26" s="98">
        <v>4</v>
      </c>
      <c r="M26" s="102"/>
      <c r="N26" s="34"/>
      <c r="O26" s="34"/>
      <c r="P26" s="34"/>
      <c r="Q26" s="34" t="s">
        <v>212</v>
      </c>
      <c r="R26" s="87"/>
      <c r="S26" s="86"/>
      <c r="T26" s="34"/>
      <c r="U26" s="34"/>
      <c r="V26" s="34"/>
      <c r="W26" s="34" t="s">
        <v>212</v>
      </c>
      <c r="X26" s="34"/>
      <c r="Y26" s="34"/>
      <c r="Z26" s="34"/>
      <c r="AA26" s="34"/>
      <c r="AB26" s="34"/>
      <c r="AC26" s="34" t="s">
        <v>212</v>
      </c>
      <c r="AD26" s="87"/>
      <c r="AE26" s="86"/>
      <c r="AF26" s="34"/>
      <c r="AG26" s="34"/>
      <c r="AH26" s="34"/>
      <c r="AI26" s="34" t="s">
        <v>212</v>
      </c>
      <c r="AJ26" s="87"/>
      <c r="AK26" s="80"/>
      <c r="AL26" s="39">
        <f t="shared" si="0"/>
        <v>0</v>
      </c>
      <c r="AM26" s="39">
        <f t="shared" si="2"/>
        <v>0</v>
      </c>
      <c r="AN26" s="39">
        <f t="shared" si="3"/>
        <v>0</v>
      </c>
      <c r="AO26" s="39">
        <f t="shared" si="1"/>
        <v>0</v>
      </c>
    </row>
    <row r="27" spans="1:41" s="35" customFormat="1" ht="25.5" customHeight="1">
      <c r="A27" s="40">
        <v>11</v>
      </c>
      <c r="B27" s="115"/>
      <c r="C27" s="55" t="s">
        <v>125</v>
      </c>
      <c r="D27" s="40" t="s">
        <v>154</v>
      </c>
      <c r="E27" s="40" t="s">
        <v>115</v>
      </c>
      <c r="F27" s="40">
        <v>1</v>
      </c>
      <c r="G27" s="40">
        <v>2016</v>
      </c>
      <c r="H27" s="58" t="s">
        <v>105</v>
      </c>
      <c r="I27" s="40">
        <v>80</v>
      </c>
      <c r="J27" s="40" t="s">
        <v>43</v>
      </c>
      <c r="K27" s="40">
        <v>6</v>
      </c>
      <c r="L27" s="98">
        <v>4</v>
      </c>
      <c r="M27" s="102"/>
      <c r="N27" s="34"/>
      <c r="O27" s="34"/>
      <c r="P27" s="34"/>
      <c r="Q27" s="34" t="s">
        <v>212</v>
      </c>
      <c r="R27" s="87"/>
      <c r="S27" s="86"/>
      <c r="T27" s="34"/>
      <c r="U27" s="34"/>
      <c r="V27" s="34"/>
      <c r="W27" s="34" t="s">
        <v>212</v>
      </c>
      <c r="X27" s="34"/>
      <c r="Y27" s="34"/>
      <c r="Z27" s="34"/>
      <c r="AA27" s="34"/>
      <c r="AB27" s="34"/>
      <c r="AC27" s="34" t="s">
        <v>212</v>
      </c>
      <c r="AD27" s="87"/>
      <c r="AE27" s="86"/>
      <c r="AF27" s="34"/>
      <c r="AG27" s="34"/>
      <c r="AH27" s="34"/>
      <c r="AI27" s="34" t="s">
        <v>212</v>
      </c>
      <c r="AJ27" s="87"/>
      <c r="AK27" s="80"/>
      <c r="AL27" s="39">
        <f t="shared" si="0"/>
        <v>0</v>
      </c>
      <c r="AM27" s="39">
        <f t="shared" si="2"/>
        <v>0</v>
      </c>
      <c r="AN27" s="39">
        <f t="shared" si="3"/>
        <v>0</v>
      </c>
      <c r="AO27" s="39">
        <f t="shared" si="1"/>
        <v>0</v>
      </c>
    </row>
    <row r="28" spans="1:41" s="35" customFormat="1" ht="32.25" customHeight="1">
      <c r="A28" s="40">
        <v>12</v>
      </c>
      <c r="B28" s="115"/>
      <c r="C28" s="55" t="s">
        <v>127</v>
      </c>
      <c r="D28" s="40" t="s">
        <v>154</v>
      </c>
      <c r="E28" s="40" t="s">
        <v>115</v>
      </c>
      <c r="F28" s="58">
        <v>1</v>
      </c>
      <c r="G28" s="40">
        <v>2016</v>
      </c>
      <c r="H28" s="58" t="s">
        <v>104</v>
      </c>
      <c r="I28" s="40">
        <v>80</v>
      </c>
      <c r="J28" s="40" t="s">
        <v>43</v>
      </c>
      <c r="K28" s="40">
        <v>6</v>
      </c>
      <c r="L28" s="98">
        <v>4</v>
      </c>
      <c r="M28" s="102"/>
      <c r="N28" s="34"/>
      <c r="O28" s="34"/>
      <c r="P28" s="34"/>
      <c r="Q28" s="34" t="s">
        <v>212</v>
      </c>
      <c r="R28" s="87"/>
      <c r="S28" s="86"/>
      <c r="T28" s="34"/>
      <c r="U28" s="34"/>
      <c r="V28" s="34"/>
      <c r="W28" s="34" t="s">
        <v>212</v>
      </c>
      <c r="X28" s="34"/>
      <c r="Y28" s="34"/>
      <c r="Z28" s="34"/>
      <c r="AA28" s="34"/>
      <c r="AB28" s="34"/>
      <c r="AC28" s="34" t="s">
        <v>212</v>
      </c>
      <c r="AD28" s="87"/>
      <c r="AE28" s="86"/>
      <c r="AF28" s="34"/>
      <c r="AG28" s="34"/>
      <c r="AH28" s="34"/>
      <c r="AI28" s="34" t="s">
        <v>212</v>
      </c>
      <c r="AJ28" s="87"/>
      <c r="AK28" s="80"/>
      <c r="AL28" s="39">
        <f t="shared" si="0"/>
        <v>0</v>
      </c>
      <c r="AM28" s="39">
        <f t="shared" si="2"/>
        <v>0</v>
      </c>
      <c r="AN28" s="39">
        <f t="shared" si="3"/>
        <v>0</v>
      </c>
      <c r="AO28" s="39">
        <f t="shared" si="1"/>
        <v>0</v>
      </c>
    </row>
    <row r="29" spans="1:41" s="35" customFormat="1" ht="20.25" customHeight="1">
      <c r="A29" s="40">
        <v>13</v>
      </c>
      <c r="B29" s="115"/>
      <c r="C29" s="41" t="s">
        <v>252</v>
      </c>
      <c r="D29" s="40" t="s">
        <v>154</v>
      </c>
      <c r="E29" s="40" t="s">
        <v>115</v>
      </c>
      <c r="F29" s="40">
        <v>1</v>
      </c>
      <c r="G29" s="40">
        <v>2016</v>
      </c>
      <c r="H29" s="58" t="s">
        <v>105</v>
      </c>
      <c r="I29" s="40">
        <v>80</v>
      </c>
      <c r="J29" s="40" t="s">
        <v>106</v>
      </c>
      <c r="K29" s="40">
        <v>6</v>
      </c>
      <c r="L29" s="98">
        <v>4</v>
      </c>
      <c r="M29" s="102"/>
      <c r="N29" s="34"/>
      <c r="O29" s="34"/>
      <c r="P29" s="34"/>
      <c r="Q29" s="34" t="s">
        <v>212</v>
      </c>
      <c r="R29" s="87"/>
      <c r="S29" s="86"/>
      <c r="T29" s="34"/>
      <c r="U29" s="34"/>
      <c r="V29" s="34"/>
      <c r="W29" s="34" t="s">
        <v>212</v>
      </c>
      <c r="X29" s="34"/>
      <c r="Y29" s="34"/>
      <c r="Z29" s="34"/>
      <c r="AA29" s="34"/>
      <c r="AB29" s="34"/>
      <c r="AC29" s="34" t="s">
        <v>212</v>
      </c>
      <c r="AD29" s="87"/>
      <c r="AE29" s="86"/>
      <c r="AF29" s="34"/>
      <c r="AG29" s="34"/>
      <c r="AH29" s="34"/>
      <c r="AI29" s="34" t="s">
        <v>212</v>
      </c>
      <c r="AJ29" s="87"/>
      <c r="AK29" s="80"/>
      <c r="AL29" s="39">
        <f t="shared" si="0"/>
        <v>0</v>
      </c>
      <c r="AM29" s="39">
        <f t="shared" si="2"/>
        <v>0</v>
      </c>
      <c r="AN29" s="39">
        <f t="shared" si="3"/>
        <v>0</v>
      </c>
      <c r="AO29" s="39">
        <f t="shared" si="1"/>
        <v>0</v>
      </c>
    </row>
    <row r="30" spans="1:41" s="35" customFormat="1" ht="32.25" customHeight="1">
      <c r="A30" s="40">
        <v>14</v>
      </c>
      <c r="B30" s="115"/>
      <c r="C30" s="55" t="s">
        <v>128</v>
      </c>
      <c r="D30" s="40" t="s">
        <v>154</v>
      </c>
      <c r="E30" s="40" t="s">
        <v>115</v>
      </c>
      <c r="F30" s="40">
        <v>1</v>
      </c>
      <c r="G30" s="40">
        <v>2016</v>
      </c>
      <c r="H30" s="58" t="s">
        <v>105</v>
      </c>
      <c r="I30" s="40">
        <v>80</v>
      </c>
      <c r="J30" s="40" t="s">
        <v>43</v>
      </c>
      <c r="K30" s="40">
        <v>6</v>
      </c>
      <c r="L30" s="98">
        <v>4</v>
      </c>
      <c r="M30" s="102"/>
      <c r="N30" s="34"/>
      <c r="O30" s="34"/>
      <c r="P30" s="34"/>
      <c r="Q30" s="34" t="s">
        <v>212</v>
      </c>
      <c r="R30" s="87"/>
      <c r="S30" s="86"/>
      <c r="T30" s="34"/>
      <c r="U30" s="34"/>
      <c r="V30" s="34"/>
      <c r="W30" s="34" t="s">
        <v>212</v>
      </c>
      <c r="X30" s="34"/>
      <c r="Y30" s="34"/>
      <c r="Z30" s="34"/>
      <c r="AA30" s="34"/>
      <c r="AB30" s="34"/>
      <c r="AC30" s="34" t="s">
        <v>212</v>
      </c>
      <c r="AD30" s="87"/>
      <c r="AE30" s="86"/>
      <c r="AF30" s="34"/>
      <c r="AG30" s="34"/>
      <c r="AH30" s="34"/>
      <c r="AI30" s="34" t="s">
        <v>212</v>
      </c>
      <c r="AJ30" s="87"/>
      <c r="AK30" s="80"/>
      <c r="AL30" s="39">
        <f t="shared" si="0"/>
        <v>0</v>
      </c>
      <c r="AM30" s="39">
        <f t="shared" si="2"/>
        <v>0</v>
      </c>
      <c r="AN30" s="39">
        <f t="shared" si="3"/>
        <v>0</v>
      </c>
      <c r="AO30" s="39">
        <f t="shared" si="1"/>
        <v>0</v>
      </c>
    </row>
    <row r="31" spans="1:41" s="35" customFormat="1" ht="44.25" customHeight="1">
      <c r="A31" s="40">
        <v>15</v>
      </c>
      <c r="B31" s="115"/>
      <c r="C31" s="55" t="s">
        <v>129</v>
      </c>
      <c r="D31" s="40" t="s">
        <v>154</v>
      </c>
      <c r="E31" s="40" t="s">
        <v>115</v>
      </c>
      <c r="F31" s="40">
        <v>1</v>
      </c>
      <c r="G31" s="40">
        <v>2016</v>
      </c>
      <c r="H31" s="58" t="s">
        <v>105</v>
      </c>
      <c r="I31" s="40">
        <v>80</v>
      </c>
      <c r="J31" s="40" t="s">
        <v>43</v>
      </c>
      <c r="K31" s="40">
        <v>3</v>
      </c>
      <c r="L31" s="98">
        <v>8</v>
      </c>
      <c r="M31" s="102"/>
      <c r="N31" s="34" t="s">
        <v>212</v>
      </c>
      <c r="O31" s="34"/>
      <c r="P31" s="34"/>
      <c r="Q31" s="34" t="s">
        <v>212</v>
      </c>
      <c r="R31" s="87"/>
      <c r="S31" s="86"/>
      <c r="T31" s="34" t="s">
        <v>212</v>
      </c>
      <c r="U31" s="34"/>
      <c r="V31" s="34"/>
      <c r="W31" s="34" t="s">
        <v>212</v>
      </c>
      <c r="X31" s="34"/>
      <c r="Y31" s="34"/>
      <c r="Z31" s="34" t="s">
        <v>212</v>
      </c>
      <c r="AA31" s="34"/>
      <c r="AB31" s="34"/>
      <c r="AC31" s="34" t="s">
        <v>212</v>
      </c>
      <c r="AD31" s="87"/>
      <c r="AE31" s="86"/>
      <c r="AF31" s="34" t="s">
        <v>212</v>
      </c>
      <c r="AG31" s="34"/>
      <c r="AH31" s="34"/>
      <c r="AI31" s="34" t="s">
        <v>212</v>
      </c>
      <c r="AJ31" s="87"/>
      <c r="AK31" s="80"/>
      <c r="AL31" s="39">
        <f t="shared" si="0"/>
        <v>0</v>
      </c>
      <c r="AM31" s="39">
        <f t="shared" si="2"/>
        <v>0</v>
      </c>
      <c r="AN31" s="39">
        <f t="shared" si="3"/>
        <v>0</v>
      </c>
      <c r="AO31" s="39">
        <f t="shared" si="1"/>
        <v>0</v>
      </c>
    </row>
    <row r="32" spans="1:41" s="35" customFormat="1" ht="33.75" customHeight="1">
      <c r="A32" s="40">
        <v>16</v>
      </c>
      <c r="B32" s="115"/>
      <c r="C32" s="55" t="s">
        <v>258</v>
      </c>
      <c r="D32" s="40" t="s">
        <v>154</v>
      </c>
      <c r="E32" s="40" t="s">
        <v>115</v>
      </c>
      <c r="F32" s="40">
        <v>1</v>
      </c>
      <c r="G32" s="40">
        <v>2016</v>
      </c>
      <c r="H32" s="58" t="s">
        <v>105</v>
      </c>
      <c r="I32" s="40">
        <v>80</v>
      </c>
      <c r="J32" s="40" t="s">
        <v>43</v>
      </c>
      <c r="K32" s="40">
        <v>6</v>
      </c>
      <c r="L32" s="98">
        <v>4</v>
      </c>
      <c r="M32" s="102"/>
      <c r="N32" s="34"/>
      <c r="O32" s="34"/>
      <c r="P32" s="34"/>
      <c r="Q32" s="34" t="s">
        <v>212</v>
      </c>
      <c r="R32" s="87"/>
      <c r="S32" s="86"/>
      <c r="T32" s="34"/>
      <c r="U32" s="34"/>
      <c r="V32" s="34"/>
      <c r="W32" s="34" t="s">
        <v>212</v>
      </c>
      <c r="X32" s="34"/>
      <c r="Y32" s="34"/>
      <c r="Z32" s="34"/>
      <c r="AA32" s="34"/>
      <c r="AB32" s="34"/>
      <c r="AC32" s="34" t="s">
        <v>212</v>
      </c>
      <c r="AD32" s="87"/>
      <c r="AE32" s="86"/>
      <c r="AF32" s="34"/>
      <c r="AG32" s="34"/>
      <c r="AH32" s="34"/>
      <c r="AI32" s="34" t="s">
        <v>212</v>
      </c>
      <c r="AJ32" s="87"/>
      <c r="AK32" s="80"/>
      <c r="AL32" s="39">
        <f t="shared" si="0"/>
        <v>0</v>
      </c>
      <c r="AM32" s="39">
        <f t="shared" si="2"/>
        <v>0</v>
      </c>
      <c r="AN32" s="39">
        <f t="shared" si="3"/>
        <v>0</v>
      </c>
      <c r="AO32" s="39">
        <f t="shared" si="1"/>
        <v>0</v>
      </c>
    </row>
    <row r="33" spans="1:41" s="35" customFormat="1" ht="93.75" customHeight="1">
      <c r="A33" s="40">
        <v>17</v>
      </c>
      <c r="B33" s="115"/>
      <c r="C33" s="55" t="s">
        <v>131</v>
      </c>
      <c r="D33" s="40" t="s">
        <v>142</v>
      </c>
      <c r="E33" s="40" t="s">
        <v>115</v>
      </c>
      <c r="F33" s="40">
        <v>1</v>
      </c>
      <c r="G33" s="40">
        <v>2016</v>
      </c>
      <c r="H33" s="58" t="s">
        <v>105</v>
      </c>
      <c r="I33" s="40">
        <v>80</v>
      </c>
      <c r="J33" s="40" t="s">
        <v>43</v>
      </c>
      <c r="K33" s="40">
        <v>3</v>
      </c>
      <c r="L33" s="99">
        <v>8</v>
      </c>
      <c r="M33" s="88"/>
      <c r="N33" s="78" t="s">
        <v>212</v>
      </c>
      <c r="O33" s="78"/>
      <c r="P33" s="78"/>
      <c r="Q33" s="78" t="s">
        <v>212</v>
      </c>
      <c r="R33" s="89"/>
      <c r="S33" s="88"/>
      <c r="T33" s="78" t="s">
        <v>212</v>
      </c>
      <c r="U33" s="78"/>
      <c r="V33" s="78"/>
      <c r="W33" s="78" t="s">
        <v>212</v>
      </c>
      <c r="X33" s="78"/>
      <c r="Y33" s="78"/>
      <c r="Z33" s="78" t="s">
        <v>212</v>
      </c>
      <c r="AA33" s="78"/>
      <c r="AB33" s="78"/>
      <c r="AC33" s="78" t="s">
        <v>212</v>
      </c>
      <c r="AD33" s="89"/>
      <c r="AE33" s="88"/>
      <c r="AF33" s="78" t="s">
        <v>212</v>
      </c>
      <c r="AG33" s="78"/>
      <c r="AH33" s="78"/>
      <c r="AI33" s="78" t="s">
        <v>212</v>
      </c>
      <c r="AJ33" s="89"/>
      <c r="AK33" s="80"/>
      <c r="AL33" s="39">
        <f t="shared" si="0"/>
        <v>0</v>
      </c>
      <c r="AM33" s="39">
        <f t="shared" si="2"/>
        <v>0</v>
      </c>
      <c r="AN33" s="39">
        <f t="shared" si="3"/>
        <v>0</v>
      </c>
      <c r="AO33" s="39">
        <f t="shared" si="1"/>
        <v>0</v>
      </c>
    </row>
    <row r="34" spans="1:41" s="35" customFormat="1" ht="45" customHeight="1">
      <c r="A34" s="40">
        <v>18</v>
      </c>
      <c r="B34" s="115"/>
      <c r="C34" s="55" t="s">
        <v>254</v>
      </c>
      <c r="D34" s="40" t="s">
        <v>142</v>
      </c>
      <c r="E34" s="40" t="s">
        <v>115</v>
      </c>
      <c r="F34" s="40">
        <v>1</v>
      </c>
      <c r="G34" s="40">
        <v>2016</v>
      </c>
      <c r="H34" s="58" t="s">
        <v>130</v>
      </c>
      <c r="I34" s="40">
        <v>80</v>
      </c>
      <c r="J34" s="40" t="s">
        <v>43</v>
      </c>
      <c r="K34" s="40">
        <v>6</v>
      </c>
      <c r="L34" s="99">
        <v>4</v>
      </c>
      <c r="M34" s="88"/>
      <c r="N34" s="78" t="s">
        <v>212</v>
      </c>
      <c r="O34" s="78"/>
      <c r="P34" s="78"/>
      <c r="Q34" s="78"/>
      <c r="R34" s="89"/>
      <c r="S34" s="88"/>
      <c r="T34" s="78" t="s">
        <v>212</v>
      </c>
      <c r="U34" s="78"/>
      <c r="V34" s="78"/>
      <c r="W34" s="78"/>
      <c r="X34" s="78"/>
      <c r="Y34" s="78"/>
      <c r="Z34" s="78" t="s">
        <v>212</v>
      </c>
      <c r="AA34" s="78"/>
      <c r="AB34" s="78"/>
      <c r="AC34" s="78"/>
      <c r="AD34" s="89"/>
      <c r="AE34" s="88"/>
      <c r="AF34" s="78" t="s">
        <v>212</v>
      </c>
      <c r="AG34" s="78"/>
      <c r="AH34" s="78"/>
      <c r="AI34" s="78"/>
      <c r="AJ34" s="89"/>
      <c r="AK34" s="80"/>
      <c r="AL34" s="39">
        <f t="shared" si="0"/>
        <v>0</v>
      </c>
      <c r="AM34" s="39">
        <f t="shared" si="2"/>
        <v>0</v>
      </c>
      <c r="AN34" s="39">
        <f t="shared" si="3"/>
        <v>0</v>
      </c>
      <c r="AO34" s="39">
        <f t="shared" si="1"/>
        <v>0</v>
      </c>
    </row>
    <row r="35" spans="1:41" s="35" customFormat="1" ht="48" customHeight="1">
      <c r="A35" s="40">
        <v>19</v>
      </c>
      <c r="B35" s="115" t="s">
        <v>113</v>
      </c>
      <c r="C35" s="55" t="s">
        <v>132</v>
      </c>
      <c r="D35" s="40" t="s">
        <v>142</v>
      </c>
      <c r="E35" s="40" t="s">
        <v>115</v>
      </c>
      <c r="F35" s="40">
        <v>1</v>
      </c>
      <c r="G35" s="40">
        <v>2016</v>
      </c>
      <c r="H35" s="58" t="s">
        <v>103</v>
      </c>
      <c r="I35" s="40">
        <v>80</v>
      </c>
      <c r="J35" s="40" t="s">
        <v>43</v>
      </c>
      <c r="K35" s="40">
        <v>12</v>
      </c>
      <c r="L35" s="99">
        <v>2</v>
      </c>
      <c r="M35" s="88"/>
      <c r="N35" s="78"/>
      <c r="O35" s="78"/>
      <c r="P35" s="78"/>
      <c r="Q35" s="78"/>
      <c r="R35" s="89"/>
      <c r="S35" s="88"/>
      <c r="T35" s="78"/>
      <c r="U35" s="78"/>
      <c r="V35" s="78"/>
      <c r="W35" s="78" t="s">
        <v>212</v>
      </c>
      <c r="X35" s="78"/>
      <c r="Y35" s="78"/>
      <c r="Z35" s="78"/>
      <c r="AA35" s="78"/>
      <c r="AB35" s="78"/>
      <c r="AC35" s="78"/>
      <c r="AD35" s="89"/>
      <c r="AE35" s="88"/>
      <c r="AF35" s="78"/>
      <c r="AG35" s="78"/>
      <c r="AH35" s="78"/>
      <c r="AI35" s="78" t="s">
        <v>212</v>
      </c>
      <c r="AJ35" s="89"/>
      <c r="AK35" s="80"/>
      <c r="AL35" s="39">
        <f t="shared" si="0"/>
        <v>0</v>
      </c>
      <c r="AM35" s="39">
        <f t="shared" si="2"/>
        <v>0</v>
      </c>
      <c r="AN35" s="39">
        <f t="shared" si="3"/>
        <v>0</v>
      </c>
      <c r="AO35" s="39">
        <f t="shared" si="1"/>
        <v>0</v>
      </c>
    </row>
    <row r="36" spans="1:41" s="35" customFormat="1" ht="49.5" customHeight="1">
      <c r="A36" s="40">
        <v>20</v>
      </c>
      <c r="B36" s="115"/>
      <c r="C36" s="55" t="s">
        <v>133</v>
      </c>
      <c r="D36" s="40" t="s">
        <v>154</v>
      </c>
      <c r="E36" s="58" t="s">
        <v>145</v>
      </c>
      <c r="F36" s="40">
        <v>1</v>
      </c>
      <c r="G36" s="40">
        <v>2016</v>
      </c>
      <c r="H36" s="58" t="s">
        <v>103</v>
      </c>
      <c r="I36" s="40">
        <v>80</v>
      </c>
      <c r="J36" s="40" t="s">
        <v>43</v>
      </c>
      <c r="K36" s="40">
        <v>3</v>
      </c>
      <c r="L36" s="99">
        <v>8</v>
      </c>
      <c r="M36" s="88"/>
      <c r="N36" s="78" t="s">
        <v>212</v>
      </c>
      <c r="O36" s="78"/>
      <c r="P36" s="78"/>
      <c r="Q36" s="78" t="s">
        <v>212</v>
      </c>
      <c r="R36" s="89"/>
      <c r="S36" s="88"/>
      <c r="T36" s="78" t="s">
        <v>212</v>
      </c>
      <c r="U36" s="78"/>
      <c r="V36" s="78"/>
      <c r="W36" s="78" t="s">
        <v>212</v>
      </c>
      <c r="X36" s="78"/>
      <c r="Y36" s="78"/>
      <c r="Z36" s="78" t="s">
        <v>212</v>
      </c>
      <c r="AA36" s="78"/>
      <c r="AB36" s="78"/>
      <c r="AC36" s="78" t="s">
        <v>212</v>
      </c>
      <c r="AD36" s="89"/>
      <c r="AE36" s="88"/>
      <c r="AF36" s="78" t="s">
        <v>212</v>
      </c>
      <c r="AG36" s="78"/>
      <c r="AH36" s="78"/>
      <c r="AI36" s="78" t="s">
        <v>212</v>
      </c>
      <c r="AJ36" s="89"/>
      <c r="AK36" s="80"/>
      <c r="AL36" s="39">
        <f t="shared" si="0"/>
        <v>0</v>
      </c>
      <c r="AM36" s="39">
        <f t="shared" si="2"/>
        <v>0</v>
      </c>
      <c r="AN36" s="39">
        <f t="shared" si="3"/>
        <v>0</v>
      </c>
      <c r="AO36" s="39">
        <f t="shared" si="1"/>
        <v>0</v>
      </c>
    </row>
    <row r="37" spans="1:41" s="35" customFormat="1" ht="22.5" customHeight="1">
      <c r="A37" s="40">
        <v>21</v>
      </c>
      <c r="B37" s="115"/>
      <c r="C37" s="55" t="s">
        <v>255</v>
      </c>
      <c r="D37" s="40" t="s">
        <v>154</v>
      </c>
      <c r="E37" s="58" t="s">
        <v>145</v>
      </c>
      <c r="F37" s="40">
        <v>1</v>
      </c>
      <c r="G37" s="40">
        <v>2016</v>
      </c>
      <c r="H37" s="58" t="s">
        <v>105</v>
      </c>
      <c r="I37" s="40">
        <v>80</v>
      </c>
      <c r="J37" s="40" t="s">
        <v>43</v>
      </c>
      <c r="K37" s="40">
        <v>12</v>
      </c>
      <c r="L37" s="99">
        <v>2</v>
      </c>
      <c r="M37" s="88"/>
      <c r="N37" s="78"/>
      <c r="O37" s="78"/>
      <c r="P37" s="78"/>
      <c r="Q37" s="78"/>
      <c r="R37" s="89"/>
      <c r="S37" s="88"/>
      <c r="T37" s="78"/>
      <c r="U37" s="78"/>
      <c r="V37" s="78"/>
      <c r="W37" s="78" t="s">
        <v>212</v>
      </c>
      <c r="X37" s="78"/>
      <c r="Y37" s="78"/>
      <c r="Z37" s="78"/>
      <c r="AA37" s="78"/>
      <c r="AB37" s="78"/>
      <c r="AC37" s="78"/>
      <c r="AD37" s="89"/>
      <c r="AE37" s="88"/>
      <c r="AF37" s="78"/>
      <c r="AG37" s="78"/>
      <c r="AH37" s="78"/>
      <c r="AI37" s="78" t="s">
        <v>212</v>
      </c>
      <c r="AJ37" s="89"/>
      <c r="AK37" s="80"/>
      <c r="AL37" s="39">
        <f t="shared" si="0"/>
        <v>0</v>
      </c>
      <c r="AM37" s="39">
        <f t="shared" si="2"/>
        <v>0</v>
      </c>
      <c r="AN37" s="39">
        <f t="shared" si="3"/>
        <v>0</v>
      </c>
      <c r="AO37" s="39">
        <f t="shared" si="1"/>
        <v>0</v>
      </c>
    </row>
    <row r="38" spans="1:41" s="35" customFormat="1" ht="54" customHeight="1">
      <c r="A38" s="40">
        <v>22</v>
      </c>
      <c r="B38" s="115"/>
      <c r="C38" s="55" t="s">
        <v>259</v>
      </c>
      <c r="D38" s="40" t="s">
        <v>154</v>
      </c>
      <c r="E38" s="40" t="s">
        <v>115</v>
      </c>
      <c r="F38" s="40">
        <v>1</v>
      </c>
      <c r="G38" s="40">
        <v>2016</v>
      </c>
      <c r="H38" s="58" t="s">
        <v>105</v>
      </c>
      <c r="I38" s="40">
        <v>80</v>
      </c>
      <c r="J38" s="40" t="s">
        <v>43</v>
      </c>
      <c r="K38" s="40">
        <v>3</v>
      </c>
      <c r="L38" s="99">
        <v>8</v>
      </c>
      <c r="M38" s="88"/>
      <c r="N38" s="78" t="s">
        <v>212</v>
      </c>
      <c r="O38" s="78"/>
      <c r="P38" s="78"/>
      <c r="Q38" s="78" t="s">
        <v>212</v>
      </c>
      <c r="R38" s="89"/>
      <c r="S38" s="88"/>
      <c r="T38" s="78" t="s">
        <v>212</v>
      </c>
      <c r="U38" s="78"/>
      <c r="V38" s="78"/>
      <c r="W38" s="78" t="s">
        <v>212</v>
      </c>
      <c r="X38" s="78"/>
      <c r="Y38" s="78"/>
      <c r="Z38" s="78" t="s">
        <v>212</v>
      </c>
      <c r="AA38" s="78"/>
      <c r="AB38" s="78"/>
      <c r="AC38" s="78" t="s">
        <v>212</v>
      </c>
      <c r="AD38" s="89"/>
      <c r="AE38" s="88"/>
      <c r="AF38" s="78" t="s">
        <v>212</v>
      </c>
      <c r="AG38" s="78"/>
      <c r="AH38" s="78"/>
      <c r="AI38" s="78" t="s">
        <v>212</v>
      </c>
      <c r="AJ38" s="89"/>
      <c r="AK38" s="80"/>
      <c r="AL38" s="39">
        <f t="shared" si="0"/>
        <v>0</v>
      </c>
      <c r="AM38" s="39">
        <f t="shared" si="2"/>
        <v>0</v>
      </c>
      <c r="AN38" s="39">
        <f t="shared" si="3"/>
        <v>0</v>
      </c>
      <c r="AO38" s="39">
        <f t="shared" si="1"/>
        <v>0</v>
      </c>
    </row>
    <row r="39" spans="1:41" s="35" customFormat="1" ht="60" customHeight="1">
      <c r="A39" s="40">
        <v>23</v>
      </c>
      <c r="B39" s="115"/>
      <c r="C39" s="55" t="s">
        <v>134</v>
      </c>
      <c r="D39" s="40" t="s">
        <v>154</v>
      </c>
      <c r="E39" s="40" t="s">
        <v>115</v>
      </c>
      <c r="F39" s="40">
        <v>1</v>
      </c>
      <c r="G39" s="40">
        <v>2016</v>
      </c>
      <c r="H39" s="58" t="s">
        <v>105</v>
      </c>
      <c r="I39" s="40">
        <v>80</v>
      </c>
      <c r="J39" s="40" t="s">
        <v>43</v>
      </c>
      <c r="K39" s="40">
        <v>12</v>
      </c>
      <c r="L39" s="99">
        <v>2</v>
      </c>
      <c r="M39" s="88"/>
      <c r="N39" s="78"/>
      <c r="O39" s="78"/>
      <c r="P39" s="78"/>
      <c r="Q39" s="78"/>
      <c r="R39" s="89"/>
      <c r="S39" s="88"/>
      <c r="T39" s="78"/>
      <c r="U39" s="78"/>
      <c r="V39" s="78"/>
      <c r="W39" s="78" t="s">
        <v>212</v>
      </c>
      <c r="X39" s="78"/>
      <c r="Y39" s="78"/>
      <c r="Z39" s="78"/>
      <c r="AA39" s="78"/>
      <c r="AB39" s="78"/>
      <c r="AC39" s="78"/>
      <c r="AD39" s="89"/>
      <c r="AE39" s="88"/>
      <c r="AF39" s="78"/>
      <c r="AG39" s="78"/>
      <c r="AH39" s="78"/>
      <c r="AI39" s="78" t="s">
        <v>212</v>
      </c>
      <c r="AJ39" s="89"/>
      <c r="AK39" s="80"/>
      <c r="AL39" s="39">
        <f t="shared" si="0"/>
        <v>0</v>
      </c>
      <c r="AM39" s="39">
        <f t="shared" si="2"/>
        <v>0</v>
      </c>
      <c r="AN39" s="39">
        <f t="shared" si="3"/>
        <v>0</v>
      </c>
      <c r="AO39" s="39">
        <f t="shared" si="1"/>
        <v>0</v>
      </c>
    </row>
    <row r="40" spans="1:41" s="35" customFormat="1" ht="27" customHeight="1">
      <c r="A40" s="40">
        <v>24</v>
      </c>
      <c r="B40" s="115"/>
      <c r="C40" s="55" t="s">
        <v>135</v>
      </c>
      <c r="D40" s="40" t="s">
        <v>154</v>
      </c>
      <c r="E40" s="40" t="s">
        <v>115</v>
      </c>
      <c r="F40" s="40">
        <v>1</v>
      </c>
      <c r="G40" s="40">
        <v>2016</v>
      </c>
      <c r="H40" s="58" t="s">
        <v>103</v>
      </c>
      <c r="I40" s="40">
        <v>80</v>
      </c>
      <c r="J40" s="40" t="s">
        <v>43</v>
      </c>
      <c r="K40" s="40">
        <v>6</v>
      </c>
      <c r="L40" s="99">
        <v>4</v>
      </c>
      <c r="M40" s="88"/>
      <c r="N40" s="78"/>
      <c r="O40" s="78"/>
      <c r="P40" s="78"/>
      <c r="Q40" s="78" t="s">
        <v>212</v>
      </c>
      <c r="R40" s="89"/>
      <c r="S40" s="88"/>
      <c r="T40" s="78"/>
      <c r="U40" s="78"/>
      <c r="V40" s="78"/>
      <c r="W40" s="78" t="s">
        <v>212</v>
      </c>
      <c r="X40" s="78"/>
      <c r="Y40" s="78"/>
      <c r="Z40" s="78"/>
      <c r="AA40" s="78"/>
      <c r="AB40" s="78"/>
      <c r="AC40" s="78" t="s">
        <v>212</v>
      </c>
      <c r="AD40" s="89"/>
      <c r="AE40" s="88"/>
      <c r="AF40" s="78"/>
      <c r="AG40" s="78"/>
      <c r="AH40" s="78"/>
      <c r="AI40" s="78" t="s">
        <v>212</v>
      </c>
      <c r="AJ40" s="89"/>
      <c r="AK40" s="80"/>
      <c r="AL40" s="39">
        <f t="shared" si="0"/>
        <v>0</v>
      </c>
      <c r="AM40" s="39">
        <f t="shared" si="2"/>
        <v>0</v>
      </c>
      <c r="AN40" s="39">
        <f t="shared" si="3"/>
        <v>0</v>
      </c>
      <c r="AO40" s="39">
        <f t="shared" si="1"/>
        <v>0</v>
      </c>
    </row>
    <row r="41" spans="1:41" s="35" customFormat="1" ht="41.25" customHeight="1">
      <c r="A41" s="40">
        <v>25</v>
      </c>
      <c r="B41" s="115"/>
      <c r="C41" s="55" t="s">
        <v>257</v>
      </c>
      <c r="D41" s="40" t="s">
        <v>154</v>
      </c>
      <c r="E41" s="40" t="s">
        <v>148</v>
      </c>
      <c r="F41" s="40">
        <v>1</v>
      </c>
      <c r="G41" s="40">
        <v>2016</v>
      </c>
      <c r="H41" s="58" t="s">
        <v>103</v>
      </c>
      <c r="I41" s="40">
        <v>80</v>
      </c>
      <c r="J41" s="40" t="s">
        <v>43</v>
      </c>
      <c r="K41" s="40">
        <v>12</v>
      </c>
      <c r="L41" s="99">
        <v>2</v>
      </c>
      <c r="M41" s="88"/>
      <c r="N41" s="78"/>
      <c r="O41" s="78"/>
      <c r="P41" s="78"/>
      <c r="Q41" s="78"/>
      <c r="R41" s="89"/>
      <c r="S41" s="88"/>
      <c r="T41" s="78"/>
      <c r="U41" s="78"/>
      <c r="V41" s="78"/>
      <c r="W41" s="78" t="s">
        <v>212</v>
      </c>
      <c r="X41" s="78"/>
      <c r="Y41" s="78"/>
      <c r="Z41" s="78"/>
      <c r="AA41" s="78"/>
      <c r="AB41" s="78"/>
      <c r="AC41" s="78"/>
      <c r="AD41" s="89"/>
      <c r="AE41" s="88"/>
      <c r="AF41" s="78"/>
      <c r="AG41" s="78"/>
      <c r="AH41" s="78"/>
      <c r="AI41" s="78" t="s">
        <v>212</v>
      </c>
      <c r="AJ41" s="89"/>
      <c r="AK41" s="80"/>
      <c r="AL41" s="39">
        <f t="shared" si="0"/>
        <v>0</v>
      </c>
      <c r="AM41" s="39">
        <f t="shared" si="2"/>
        <v>0</v>
      </c>
      <c r="AN41" s="39">
        <f t="shared" si="3"/>
        <v>0</v>
      </c>
      <c r="AO41" s="39">
        <f t="shared" si="1"/>
        <v>0</v>
      </c>
    </row>
    <row r="42" spans="1:41" s="35" customFormat="1" ht="30" customHeight="1">
      <c r="A42" s="40">
        <v>26</v>
      </c>
      <c r="B42" s="115"/>
      <c r="C42" s="55" t="s">
        <v>136</v>
      </c>
      <c r="D42" s="40" t="s">
        <v>137</v>
      </c>
      <c r="E42" s="58" t="s">
        <v>138</v>
      </c>
      <c r="F42" s="40">
        <v>1</v>
      </c>
      <c r="G42" s="40">
        <v>2016</v>
      </c>
      <c r="H42" s="58" t="s">
        <v>105</v>
      </c>
      <c r="I42" s="40">
        <v>80</v>
      </c>
      <c r="J42" s="40" t="s">
        <v>43</v>
      </c>
      <c r="K42" s="40">
        <v>12</v>
      </c>
      <c r="L42" s="99">
        <v>2</v>
      </c>
      <c r="M42" s="88"/>
      <c r="N42" s="78"/>
      <c r="O42" s="78"/>
      <c r="P42" s="78"/>
      <c r="Q42" s="78"/>
      <c r="R42" s="89"/>
      <c r="S42" s="88"/>
      <c r="T42" s="78"/>
      <c r="U42" s="78"/>
      <c r="V42" s="78"/>
      <c r="W42" s="78" t="s">
        <v>212</v>
      </c>
      <c r="X42" s="78"/>
      <c r="Y42" s="78"/>
      <c r="Z42" s="78"/>
      <c r="AA42" s="78"/>
      <c r="AB42" s="78"/>
      <c r="AC42" s="78"/>
      <c r="AD42" s="89"/>
      <c r="AE42" s="88"/>
      <c r="AF42" s="78"/>
      <c r="AG42" s="78"/>
      <c r="AH42" s="78"/>
      <c r="AI42" s="78" t="s">
        <v>212</v>
      </c>
      <c r="AJ42" s="89"/>
      <c r="AK42" s="80"/>
      <c r="AL42" s="39">
        <f t="shared" si="0"/>
        <v>0</v>
      </c>
      <c r="AM42" s="39">
        <f t="shared" si="2"/>
        <v>0</v>
      </c>
      <c r="AN42" s="39">
        <f t="shared" si="3"/>
        <v>0</v>
      </c>
      <c r="AO42" s="39">
        <f t="shared" si="1"/>
        <v>0</v>
      </c>
    </row>
    <row r="43" spans="1:41" s="35" customFormat="1" ht="43.5" customHeight="1">
      <c r="A43" s="40">
        <v>27</v>
      </c>
      <c r="B43" s="115"/>
      <c r="C43" s="55" t="s">
        <v>139</v>
      </c>
      <c r="D43" s="40" t="s">
        <v>154</v>
      </c>
      <c r="E43" s="58" t="s">
        <v>115</v>
      </c>
      <c r="F43" s="40">
        <v>1</v>
      </c>
      <c r="G43" s="40">
        <v>2016</v>
      </c>
      <c r="H43" s="58" t="s">
        <v>105</v>
      </c>
      <c r="I43" s="40">
        <v>80</v>
      </c>
      <c r="J43" s="40" t="s">
        <v>43</v>
      </c>
      <c r="K43" s="40">
        <v>3</v>
      </c>
      <c r="L43" s="98">
        <v>8</v>
      </c>
      <c r="M43" s="102"/>
      <c r="N43" s="34" t="s">
        <v>212</v>
      </c>
      <c r="O43" s="34"/>
      <c r="P43" s="34"/>
      <c r="Q43" s="34" t="s">
        <v>212</v>
      </c>
      <c r="R43" s="87"/>
      <c r="S43" s="86"/>
      <c r="T43" s="34" t="s">
        <v>212</v>
      </c>
      <c r="U43" s="34"/>
      <c r="V43" s="34"/>
      <c r="W43" s="34" t="s">
        <v>212</v>
      </c>
      <c r="X43" s="34"/>
      <c r="Y43" s="34"/>
      <c r="Z43" s="34" t="s">
        <v>212</v>
      </c>
      <c r="AA43" s="34"/>
      <c r="AB43" s="34"/>
      <c r="AC43" s="34" t="s">
        <v>212</v>
      </c>
      <c r="AD43" s="87"/>
      <c r="AE43" s="86"/>
      <c r="AF43" s="34" t="s">
        <v>212</v>
      </c>
      <c r="AG43" s="34"/>
      <c r="AH43" s="34"/>
      <c r="AI43" s="34" t="s">
        <v>212</v>
      </c>
      <c r="AJ43" s="87"/>
      <c r="AK43" s="80"/>
      <c r="AL43" s="39">
        <f t="shared" si="0"/>
        <v>0</v>
      </c>
      <c r="AM43" s="39">
        <f t="shared" ref="AM43:AM46" si="4">AL43*0.23</f>
        <v>0</v>
      </c>
      <c r="AN43" s="39">
        <f t="shared" ref="AN43:AN46" si="5">AL43+AM43</f>
        <v>0</v>
      </c>
      <c r="AO43" s="39">
        <f t="shared" si="1"/>
        <v>0</v>
      </c>
    </row>
    <row r="44" spans="1:41" s="35" customFormat="1" ht="37.5" customHeight="1">
      <c r="A44" s="40">
        <v>28</v>
      </c>
      <c r="B44" s="115"/>
      <c r="C44" s="55" t="s">
        <v>149</v>
      </c>
      <c r="D44" s="40" t="s">
        <v>143</v>
      </c>
      <c r="E44" s="58" t="s">
        <v>150</v>
      </c>
      <c r="F44" s="40">
        <v>2</v>
      </c>
      <c r="G44" s="40">
        <v>2016</v>
      </c>
      <c r="H44" s="58" t="s">
        <v>103</v>
      </c>
      <c r="I44" s="40">
        <v>80</v>
      </c>
      <c r="J44" s="40" t="s">
        <v>43</v>
      </c>
      <c r="K44" s="40">
        <v>6</v>
      </c>
      <c r="L44" s="98">
        <v>4</v>
      </c>
      <c r="M44" s="102"/>
      <c r="N44" s="34"/>
      <c r="O44" s="34"/>
      <c r="P44" s="34"/>
      <c r="Q44" s="34" t="s">
        <v>212</v>
      </c>
      <c r="R44" s="87"/>
      <c r="S44" s="86"/>
      <c r="T44" s="34"/>
      <c r="U44" s="34"/>
      <c r="V44" s="34"/>
      <c r="W44" s="34" t="s">
        <v>212</v>
      </c>
      <c r="X44" s="34"/>
      <c r="Y44" s="34"/>
      <c r="Z44" s="34"/>
      <c r="AA44" s="34"/>
      <c r="AB44" s="34"/>
      <c r="AC44" s="34" t="s">
        <v>212</v>
      </c>
      <c r="AD44" s="87"/>
      <c r="AE44" s="86"/>
      <c r="AF44" s="34"/>
      <c r="AG44" s="34"/>
      <c r="AH44" s="34"/>
      <c r="AI44" s="34" t="s">
        <v>212</v>
      </c>
      <c r="AJ44" s="87"/>
      <c r="AK44" s="80"/>
      <c r="AL44" s="39">
        <f t="shared" si="0"/>
        <v>0</v>
      </c>
      <c r="AM44" s="39">
        <f t="shared" si="4"/>
        <v>0</v>
      </c>
      <c r="AN44" s="39">
        <f t="shared" si="5"/>
        <v>0</v>
      </c>
      <c r="AO44" s="39">
        <f t="shared" si="1"/>
        <v>0</v>
      </c>
    </row>
    <row r="45" spans="1:41" s="35" customFormat="1" ht="27" customHeight="1">
      <c r="A45" s="40">
        <v>29</v>
      </c>
      <c r="B45" s="115"/>
      <c r="C45" s="55" t="s">
        <v>151</v>
      </c>
      <c r="D45" s="40" t="s">
        <v>152</v>
      </c>
      <c r="E45" s="58" t="s">
        <v>153</v>
      </c>
      <c r="F45" s="40">
        <v>1</v>
      </c>
      <c r="G45" s="40">
        <v>2016</v>
      </c>
      <c r="H45" s="58" t="s">
        <v>103</v>
      </c>
      <c r="I45" s="40">
        <v>80</v>
      </c>
      <c r="J45" s="40" t="s">
        <v>43</v>
      </c>
      <c r="K45" s="40">
        <v>6</v>
      </c>
      <c r="L45" s="98">
        <v>4</v>
      </c>
      <c r="M45" s="102"/>
      <c r="N45" s="34"/>
      <c r="O45" s="34"/>
      <c r="P45" s="34"/>
      <c r="Q45" s="34" t="s">
        <v>212</v>
      </c>
      <c r="R45" s="87"/>
      <c r="S45" s="86"/>
      <c r="T45" s="34"/>
      <c r="U45" s="34"/>
      <c r="V45" s="34"/>
      <c r="W45" s="34" t="s">
        <v>212</v>
      </c>
      <c r="X45" s="34"/>
      <c r="Y45" s="34"/>
      <c r="Z45" s="34"/>
      <c r="AA45" s="34"/>
      <c r="AB45" s="34"/>
      <c r="AC45" s="34" t="s">
        <v>212</v>
      </c>
      <c r="AD45" s="87"/>
      <c r="AE45" s="86"/>
      <c r="AF45" s="34"/>
      <c r="AG45" s="34"/>
      <c r="AH45" s="34"/>
      <c r="AI45" s="34" t="s">
        <v>212</v>
      </c>
      <c r="AJ45" s="87"/>
      <c r="AK45" s="80"/>
      <c r="AL45" s="39">
        <f t="shared" si="0"/>
        <v>0</v>
      </c>
      <c r="AM45" s="39">
        <f t="shared" si="4"/>
        <v>0</v>
      </c>
      <c r="AN45" s="39">
        <f t="shared" si="5"/>
        <v>0</v>
      </c>
      <c r="AO45" s="39">
        <f t="shared" si="1"/>
        <v>0</v>
      </c>
    </row>
    <row r="46" spans="1:41" s="35" customFormat="1" ht="28.5" customHeight="1">
      <c r="A46" s="40">
        <v>30</v>
      </c>
      <c r="B46" s="115"/>
      <c r="C46" s="55" t="s">
        <v>158</v>
      </c>
      <c r="D46" s="40" t="s">
        <v>154</v>
      </c>
      <c r="E46" s="40" t="s">
        <v>144</v>
      </c>
      <c r="F46" s="40">
        <v>1</v>
      </c>
      <c r="G46" s="40">
        <v>2016</v>
      </c>
      <c r="H46" s="58" t="s">
        <v>103</v>
      </c>
      <c r="I46" s="40">
        <v>80</v>
      </c>
      <c r="J46" s="40" t="s">
        <v>43</v>
      </c>
      <c r="K46" s="40">
        <v>6</v>
      </c>
      <c r="L46" s="98">
        <v>4</v>
      </c>
      <c r="M46" s="102"/>
      <c r="N46" s="34"/>
      <c r="O46" s="34"/>
      <c r="P46" s="34"/>
      <c r="Q46" s="34" t="s">
        <v>212</v>
      </c>
      <c r="R46" s="87"/>
      <c r="S46" s="86"/>
      <c r="T46" s="34"/>
      <c r="U46" s="34"/>
      <c r="V46" s="34"/>
      <c r="W46" s="34" t="s">
        <v>212</v>
      </c>
      <c r="X46" s="34"/>
      <c r="Y46" s="34"/>
      <c r="Z46" s="34"/>
      <c r="AA46" s="34"/>
      <c r="AB46" s="34"/>
      <c r="AC46" s="34" t="s">
        <v>212</v>
      </c>
      <c r="AD46" s="87"/>
      <c r="AE46" s="86"/>
      <c r="AF46" s="34"/>
      <c r="AG46" s="34"/>
      <c r="AH46" s="34"/>
      <c r="AI46" s="34" t="s">
        <v>212</v>
      </c>
      <c r="AJ46" s="87"/>
      <c r="AK46" s="80"/>
      <c r="AL46" s="39">
        <f t="shared" si="0"/>
        <v>0</v>
      </c>
      <c r="AM46" s="39">
        <f t="shared" si="4"/>
        <v>0</v>
      </c>
      <c r="AN46" s="39">
        <f t="shared" si="5"/>
        <v>0</v>
      </c>
      <c r="AO46" s="39">
        <f t="shared" si="1"/>
        <v>0</v>
      </c>
    </row>
    <row r="47" spans="1:41" s="35" customFormat="1" ht="39" customHeight="1">
      <c r="A47" s="40">
        <v>31</v>
      </c>
      <c r="B47" s="115"/>
      <c r="C47" s="55" t="s">
        <v>156</v>
      </c>
      <c r="D47" s="40" t="s">
        <v>155</v>
      </c>
      <c r="E47" s="58" t="s">
        <v>154</v>
      </c>
      <c r="F47" s="40">
        <v>1</v>
      </c>
      <c r="G47" s="40">
        <v>2016</v>
      </c>
      <c r="H47" s="58" t="s">
        <v>103</v>
      </c>
      <c r="I47" s="58" t="s">
        <v>157</v>
      </c>
      <c r="J47" s="40" t="s">
        <v>106</v>
      </c>
      <c r="K47" s="40">
        <v>6</v>
      </c>
      <c r="L47" s="98">
        <v>4</v>
      </c>
      <c r="M47" s="102"/>
      <c r="N47" s="34" t="s">
        <v>212</v>
      </c>
      <c r="O47" s="34"/>
      <c r="P47" s="34"/>
      <c r="Q47" s="34"/>
      <c r="R47" s="87"/>
      <c r="S47" s="86"/>
      <c r="T47" s="34" t="s">
        <v>212</v>
      </c>
      <c r="U47" s="34"/>
      <c r="V47" s="34"/>
      <c r="W47" s="34"/>
      <c r="X47" s="34"/>
      <c r="Y47" s="34"/>
      <c r="Z47" s="34" t="s">
        <v>212</v>
      </c>
      <c r="AA47" s="34"/>
      <c r="AB47" s="34"/>
      <c r="AC47" s="34"/>
      <c r="AD47" s="87"/>
      <c r="AE47" s="86"/>
      <c r="AF47" s="34" t="s">
        <v>212</v>
      </c>
      <c r="AG47" s="34"/>
      <c r="AH47" s="34"/>
      <c r="AI47" s="34"/>
      <c r="AJ47" s="87"/>
      <c r="AK47" s="80"/>
      <c r="AL47" s="39">
        <f t="shared" si="0"/>
        <v>0</v>
      </c>
      <c r="AM47" s="39">
        <f t="shared" ref="AM47:AM49" si="6">AL47*0.23</f>
        <v>0</v>
      </c>
      <c r="AN47" s="39">
        <f t="shared" ref="AN47:AN49" si="7">AL47+AM47</f>
        <v>0</v>
      </c>
      <c r="AO47" s="39">
        <f t="shared" si="1"/>
        <v>0</v>
      </c>
    </row>
    <row r="48" spans="1:41" s="35" customFormat="1" ht="42.75" customHeight="1">
      <c r="A48" s="40">
        <v>32</v>
      </c>
      <c r="B48" s="115"/>
      <c r="C48" s="55" t="s">
        <v>209</v>
      </c>
      <c r="D48" s="40" t="s">
        <v>155</v>
      </c>
      <c r="E48" s="58" t="s">
        <v>154</v>
      </c>
      <c r="F48" s="40">
        <v>1</v>
      </c>
      <c r="G48" s="40">
        <v>2016</v>
      </c>
      <c r="H48" s="58" t="s">
        <v>103</v>
      </c>
      <c r="I48" s="58" t="s">
        <v>157</v>
      </c>
      <c r="J48" s="40" t="s">
        <v>43</v>
      </c>
      <c r="K48" s="40">
        <v>6</v>
      </c>
      <c r="L48" s="98">
        <v>4</v>
      </c>
      <c r="M48" s="102"/>
      <c r="N48" s="34" t="s">
        <v>212</v>
      </c>
      <c r="O48" s="34"/>
      <c r="P48" s="34"/>
      <c r="Q48" s="34"/>
      <c r="R48" s="87"/>
      <c r="S48" s="86"/>
      <c r="T48" s="34" t="s">
        <v>212</v>
      </c>
      <c r="U48" s="34"/>
      <c r="V48" s="34"/>
      <c r="W48" s="34"/>
      <c r="X48" s="34"/>
      <c r="Y48" s="34"/>
      <c r="Z48" s="34" t="s">
        <v>212</v>
      </c>
      <c r="AA48" s="34"/>
      <c r="AB48" s="34"/>
      <c r="AC48" s="34"/>
      <c r="AD48" s="87"/>
      <c r="AE48" s="86"/>
      <c r="AF48" s="34" t="s">
        <v>212</v>
      </c>
      <c r="AG48" s="34"/>
      <c r="AH48" s="34"/>
      <c r="AI48" s="34"/>
      <c r="AJ48" s="87"/>
      <c r="AK48" s="80"/>
      <c r="AL48" s="39">
        <f t="shared" si="0"/>
        <v>0</v>
      </c>
      <c r="AM48" s="39">
        <f t="shared" si="6"/>
        <v>0</v>
      </c>
      <c r="AN48" s="39">
        <f t="shared" si="7"/>
        <v>0</v>
      </c>
      <c r="AO48" s="39">
        <f t="shared" si="1"/>
        <v>0</v>
      </c>
    </row>
    <row r="49" spans="1:41" s="35" customFormat="1" ht="32.25" customHeight="1">
      <c r="A49" s="40">
        <v>33</v>
      </c>
      <c r="B49" s="116"/>
      <c r="C49" s="55" t="s">
        <v>210</v>
      </c>
      <c r="D49" s="40" t="s">
        <v>155</v>
      </c>
      <c r="E49" s="40" t="s">
        <v>154</v>
      </c>
      <c r="F49" s="40">
        <v>1</v>
      </c>
      <c r="G49" s="40">
        <v>2016</v>
      </c>
      <c r="H49" s="58" t="s">
        <v>103</v>
      </c>
      <c r="I49" s="58" t="s">
        <v>157</v>
      </c>
      <c r="J49" s="40" t="s">
        <v>43</v>
      </c>
      <c r="K49" s="40">
        <v>6</v>
      </c>
      <c r="L49" s="98">
        <v>4</v>
      </c>
      <c r="M49" s="102"/>
      <c r="N49" s="34" t="s">
        <v>212</v>
      </c>
      <c r="O49" s="34"/>
      <c r="P49" s="34"/>
      <c r="Q49" s="34"/>
      <c r="R49" s="87"/>
      <c r="S49" s="86"/>
      <c r="T49" s="34" t="s">
        <v>212</v>
      </c>
      <c r="U49" s="34"/>
      <c r="V49" s="34"/>
      <c r="W49" s="34"/>
      <c r="X49" s="34"/>
      <c r="Y49" s="34"/>
      <c r="Z49" s="34" t="s">
        <v>212</v>
      </c>
      <c r="AA49" s="34"/>
      <c r="AB49" s="34"/>
      <c r="AC49" s="34"/>
      <c r="AD49" s="87"/>
      <c r="AE49" s="86"/>
      <c r="AF49" s="34" t="s">
        <v>212</v>
      </c>
      <c r="AG49" s="34"/>
      <c r="AH49" s="34"/>
      <c r="AI49" s="34"/>
      <c r="AJ49" s="87"/>
      <c r="AK49" s="80"/>
      <c r="AL49" s="39">
        <f t="shared" si="0"/>
        <v>0</v>
      </c>
      <c r="AM49" s="39">
        <f t="shared" si="6"/>
        <v>0</v>
      </c>
      <c r="AN49" s="39">
        <f t="shared" si="7"/>
        <v>0</v>
      </c>
      <c r="AO49" s="39">
        <f t="shared" si="1"/>
        <v>0</v>
      </c>
    </row>
    <row r="50" spans="1:41" s="35" customFormat="1" ht="32.25" customHeight="1">
      <c r="A50" s="40">
        <v>34</v>
      </c>
      <c r="B50" s="77"/>
      <c r="C50" s="55" t="s">
        <v>193</v>
      </c>
      <c r="D50" s="40" t="s">
        <v>192</v>
      </c>
      <c r="E50" s="40" t="s">
        <v>153</v>
      </c>
      <c r="F50" s="40">
        <v>6</v>
      </c>
      <c r="G50" s="40">
        <v>2019</v>
      </c>
      <c r="H50" s="58" t="s">
        <v>103</v>
      </c>
      <c r="I50" s="58">
        <v>80</v>
      </c>
      <c r="J50" s="40" t="s">
        <v>43</v>
      </c>
      <c r="K50" s="40">
        <v>12</v>
      </c>
      <c r="L50" s="99">
        <v>2</v>
      </c>
      <c r="M50" s="88"/>
      <c r="N50" s="78" t="s">
        <v>212</v>
      </c>
      <c r="O50" s="78"/>
      <c r="P50" s="78"/>
      <c r="Q50" s="78"/>
      <c r="R50" s="89"/>
      <c r="S50" s="88"/>
      <c r="T50" s="78"/>
      <c r="U50" s="78"/>
      <c r="V50" s="78"/>
      <c r="W50" s="78"/>
      <c r="X50" s="78"/>
      <c r="Y50" s="78"/>
      <c r="Z50" s="78" t="s">
        <v>212</v>
      </c>
      <c r="AA50" s="78"/>
      <c r="AB50" s="78"/>
      <c r="AC50" s="78"/>
      <c r="AD50" s="89"/>
      <c r="AE50" s="88"/>
      <c r="AF50" s="78"/>
      <c r="AG50" s="78"/>
      <c r="AH50" s="78"/>
      <c r="AI50" s="78"/>
      <c r="AJ50" s="89"/>
      <c r="AK50" s="81"/>
      <c r="AL50" s="39">
        <f t="shared" si="0"/>
        <v>0</v>
      </c>
      <c r="AM50" s="39">
        <f t="shared" ref="AM50:AM54" si="8">AL50*0.23</f>
        <v>0</v>
      </c>
      <c r="AN50" s="39">
        <f t="shared" ref="AN50:AN54" si="9">AL50+AM50</f>
        <v>0</v>
      </c>
      <c r="AO50" s="39">
        <f t="shared" si="1"/>
        <v>0</v>
      </c>
    </row>
    <row r="51" spans="1:41" s="35" customFormat="1" ht="54" customHeight="1">
      <c r="A51" s="40">
        <v>35</v>
      </c>
      <c r="B51" s="77"/>
      <c r="C51" s="55" t="s">
        <v>194</v>
      </c>
      <c r="D51" s="40" t="s">
        <v>195</v>
      </c>
      <c r="E51" s="40" t="s">
        <v>196</v>
      </c>
      <c r="F51" s="40">
        <v>2</v>
      </c>
      <c r="G51" s="40">
        <v>2019</v>
      </c>
      <c r="H51" s="58" t="s">
        <v>103</v>
      </c>
      <c r="I51" s="58">
        <v>80</v>
      </c>
      <c r="J51" s="40" t="s">
        <v>43</v>
      </c>
      <c r="K51" s="40">
        <v>12</v>
      </c>
      <c r="L51" s="99">
        <v>2</v>
      </c>
      <c r="M51" s="88"/>
      <c r="N51" s="78" t="s">
        <v>212</v>
      </c>
      <c r="O51" s="78"/>
      <c r="P51" s="78"/>
      <c r="Q51" s="78"/>
      <c r="R51" s="89"/>
      <c r="S51" s="88"/>
      <c r="T51" s="78"/>
      <c r="U51" s="78"/>
      <c r="V51" s="78"/>
      <c r="W51" s="78"/>
      <c r="X51" s="78"/>
      <c r="Y51" s="78"/>
      <c r="Z51" s="78" t="s">
        <v>212</v>
      </c>
      <c r="AA51" s="78"/>
      <c r="AB51" s="78"/>
      <c r="AC51" s="78"/>
      <c r="AD51" s="89"/>
      <c r="AE51" s="88"/>
      <c r="AF51" s="78"/>
      <c r="AG51" s="78"/>
      <c r="AH51" s="78"/>
      <c r="AI51" s="78"/>
      <c r="AJ51" s="89"/>
      <c r="AK51" s="81"/>
      <c r="AL51" s="39">
        <f t="shared" si="0"/>
        <v>0</v>
      </c>
      <c r="AM51" s="39">
        <f t="shared" si="8"/>
        <v>0</v>
      </c>
      <c r="AN51" s="39">
        <f t="shared" si="9"/>
        <v>0</v>
      </c>
      <c r="AO51" s="39">
        <f t="shared" si="1"/>
        <v>0</v>
      </c>
    </row>
    <row r="52" spans="1:41" s="35" customFormat="1" ht="54" customHeight="1">
      <c r="A52" s="40">
        <v>36</v>
      </c>
      <c r="B52" s="77"/>
      <c r="C52" s="55" t="s">
        <v>199</v>
      </c>
      <c r="D52" s="40" t="s">
        <v>200</v>
      </c>
      <c r="E52" s="40" t="s">
        <v>201</v>
      </c>
      <c r="F52" s="40">
        <v>80</v>
      </c>
      <c r="G52" s="40">
        <v>2019</v>
      </c>
      <c r="H52" s="58" t="s">
        <v>105</v>
      </c>
      <c r="I52" s="58">
        <v>80</v>
      </c>
      <c r="J52" s="40" t="s">
        <v>43</v>
      </c>
      <c r="K52" s="40">
        <v>12</v>
      </c>
      <c r="L52" s="99">
        <v>2</v>
      </c>
      <c r="M52" s="88"/>
      <c r="N52" s="78" t="s">
        <v>212</v>
      </c>
      <c r="O52" s="78"/>
      <c r="P52" s="78"/>
      <c r="Q52" s="78"/>
      <c r="R52" s="89"/>
      <c r="S52" s="88"/>
      <c r="T52" s="78"/>
      <c r="U52" s="78"/>
      <c r="V52" s="78"/>
      <c r="W52" s="78"/>
      <c r="X52" s="78"/>
      <c r="Y52" s="78"/>
      <c r="Z52" s="78" t="s">
        <v>212</v>
      </c>
      <c r="AA52" s="78"/>
      <c r="AB52" s="78"/>
      <c r="AC52" s="78"/>
      <c r="AD52" s="89"/>
      <c r="AE52" s="88"/>
      <c r="AF52" s="78"/>
      <c r="AG52" s="78"/>
      <c r="AH52" s="78"/>
      <c r="AI52" s="78"/>
      <c r="AJ52" s="89"/>
      <c r="AK52" s="81"/>
      <c r="AL52" s="39">
        <f t="shared" si="0"/>
        <v>0</v>
      </c>
      <c r="AM52" s="39">
        <f t="shared" si="8"/>
        <v>0</v>
      </c>
      <c r="AN52" s="39">
        <f t="shared" si="9"/>
        <v>0</v>
      </c>
      <c r="AO52" s="39">
        <f t="shared" si="1"/>
        <v>0</v>
      </c>
    </row>
    <row r="53" spans="1:41" s="35" customFormat="1" ht="54" customHeight="1">
      <c r="A53" s="40">
        <v>37</v>
      </c>
      <c r="B53" s="77"/>
      <c r="C53" s="55" t="s">
        <v>203</v>
      </c>
      <c r="D53" s="40" t="s">
        <v>204</v>
      </c>
      <c r="E53" s="40" t="s">
        <v>201</v>
      </c>
      <c r="F53" s="40">
        <v>6</v>
      </c>
      <c r="G53" s="40">
        <v>2019</v>
      </c>
      <c r="H53" s="58" t="s">
        <v>105</v>
      </c>
      <c r="I53" s="58">
        <v>80</v>
      </c>
      <c r="J53" s="40" t="s">
        <v>43</v>
      </c>
      <c r="K53" s="40">
        <v>12</v>
      </c>
      <c r="L53" s="99">
        <v>2</v>
      </c>
      <c r="M53" s="88"/>
      <c r="N53" s="78" t="s">
        <v>212</v>
      </c>
      <c r="O53" s="78"/>
      <c r="P53" s="78"/>
      <c r="Q53" s="78"/>
      <c r="R53" s="89"/>
      <c r="S53" s="88"/>
      <c r="T53" s="78"/>
      <c r="U53" s="78"/>
      <c r="V53" s="78"/>
      <c r="W53" s="78"/>
      <c r="X53" s="78"/>
      <c r="Y53" s="78"/>
      <c r="Z53" s="78" t="s">
        <v>212</v>
      </c>
      <c r="AA53" s="78"/>
      <c r="AB53" s="78"/>
      <c r="AC53" s="78"/>
      <c r="AD53" s="89"/>
      <c r="AE53" s="88"/>
      <c r="AF53" s="78"/>
      <c r="AG53" s="78"/>
      <c r="AH53" s="78"/>
      <c r="AI53" s="78"/>
      <c r="AJ53" s="89"/>
      <c r="AK53" s="81"/>
      <c r="AL53" s="39">
        <f t="shared" si="0"/>
        <v>0</v>
      </c>
      <c r="AM53" s="39">
        <f t="shared" si="8"/>
        <v>0</v>
      </c>
      <c r="AN53" s="39">
        <f t="shared" si="9"/>
        <v>0</v>
      </c>
      <c r="AO53" s="39">
        <f t="shared" si="1"/>
        <v>0</v>
      </c>
    </row>
    <row r="54" spans="1:41" s="35" customFormat="1" ht="54" customHeight="1">
      <c r="A54" s="40">
        <v>38</v>
      </c>
      <c r="B54" s="77"/>
      <c r="C54" s="55" t="s">
        <v>206</v>
      </c>
      <c r="D54" s="40" t="s">
        <v>207</v>
      </c>
      <c r="E54" s="40" t="s">
        <v>153</v>
      </c>
      <c r="F54" s="40">
        <v>4</v>
      </c>
      <c r="G54" s="40">
        <v>2019</v>
      </c>
      <c r="H54" s="58" t="s">
        <v>103</v>
      </c>
      <c r="I54" s="58">
        <v>80</v>
      </c>
      <c r="J54" s="40" t="s">
        <v>43</v>
      </c>
      <c r="K54" s="40">
        <v>12</v>
      </c>
      <c r="L54" s="99">
        <v>2</v>
      </c>
      <c r="M54" s="88"/>
      <c r="N54" s="78" t="s">
        <v>212</v>
      </c>
      <c r="O54" s="78"/>
      <c r="P54" s="78"/>
      <c r="Q54" s="78"/>
      <c r="R54" s="89"/>
      <c r="S54" s="88"/>
      <c r="T54" s="78"/>
      <c r="U54" s="78"/>
      <c r="V54" s="78"/>
      <c r="W54" s="78"/>
      <c r="X54" s="78"/>
      <c r="Y54" s="78"/>
      <c r="Z54" s="78" t="s">
        <v>212</v>
      </c>
      <c r="AA54" s="78"/>
      <c r="AB54" s="78"/>
      <c r="AC54" s="78"/>
      <c r="AD54" s="89"/>
      <c r="AE54" s="88"/>
      <c r="AF54" s="78"/>
      <c r="AG54" s="78"/>
      <c r="AH54" s="78"/>
      <c r="AI54" s="78"/>
      <c r="AJ54" s="89"/>
      <c r="AK54" s="81"/>
      <c r="AL54" s="39">
        <f t="shared" si="0"/>
        <v>0</v>
      </c>
      <c r="AM54" s="39">
        <f t="shared" si="8"/>
        <v>0</v>
      </c>
      <c r="AN54" s="39">
        <f t="shared" si="9"/>
        <v>0</v>
      </c>
      <c r="AO54" s="39">
        <f t="shared" si="1"/>
        <v>0</v>
      </c>
    </row>
    <row r="55" spans="1:41" s="35" customFormat="1" ht="62.25" customHeight="1" thickBot="1">
      <c r="B55" s="36" t="s">
        <v>57</v>
      </c>
      <c r="C55" s="37"/>
      <c r="H55" s="36"/>
      <c r="L55" s="100" t="s">
        <v>260</v>
      </c>
      <c r="M55" s="90">
        <f t="shared" ref="M55:AI55" si="10">SUMIF(M17:M49,"X",$AN$17:$AN$49)</f>
        <v>0</v>
      </c>
      <c r="N55" s="91">
        <f t="shared" si="10"/>
        <v>0</v>
      </c>
      <c r="O55" s="91">
        <f t="shared" si="10"/>
        <v>0</v>
      </c>
      <c r="P55" s="91">
        <f t="shared" si="10"/>
        <v>0</v>
      </c>
      <c r="Q55" s="91">
        <f t="shared" si="10"/>
        <v>0</v>
      </c>
      <c r="R55" s="92">
        <f t="shared" si="10"/>
        <v>0</v>
      </c>
      <c r="S55" s="90">
        <f t="shared" si="10"/>
        <v>0</v>
      </c>
      <c r="T55" s="91">
        <f t="shared" si="10"/>
        <v>0</v>
      </c>
      <c r="U55" s="91">
        <f t="shared" si="10"/>
        <v>0</v>
      </c>
      <c r="V55" s="91">
        <f t="shared" si="10"/>
        <v>0</v>
      </c>
      <c r="W55" s="91">
        <f t="shared" si="10"/>
        <v>0</v>
      </c>
      <c r="X55" s="91">
        <f t="shared" si="10"/>
        <v>0</v>
      </c>
      <c r="Y55" s="91">
        <f t="shared" si="10"/>
        <v>0</v>
      </c>
      <c r="Z55" s="91">
        <f t="shared" si="10"/>
        <v>0</v>
      </c>
      <c r="AA55" s="91">
        <f t="shared" si="10"/>
        <v>0</v>
      </c>
      <c r="AB55" s="91">
        <f t="shared" si="10"/>
        <v>0</v>
      </c>
      <c r="AC55" s="91">
        <f t="shared" si="10"/>
        <v>0</v>
      </c>
      <c r="AD55" s="92">
        <f t="shared" si="10"/>
        <v>0</v>
      </c>
      <c r="AE55" s="92">
        <f t="shared" si="10"/>
        <v>0</v>
      </c>
      <c r="AF55" s="92">
        <f t="shared" si="10"/>
        <v>0</v>
      </c>
      <c r="AG55" s="92">
        <f t="shared" si="10"/>
        <v>0</v>
      </c>
      <c r="AH55" s="92">
        <f t="shared" si="10"/>
        <v>0</v>
      </c>
      <c r="AI55" s="92">
        <f t="shared" si="10"/>
        <v>0</v>
      </c>
      <c r="AJ55" s="92">
        <f>SUMIF(AJ17:AJ49,"X",$AN$17:$AN$49)</f>
        <v>0</v>
      </c>
      <c r="AK55" s="82"/>
      <c r="AL55" s="72"/>
      <c r="AM55" s="73"/>
      <c r="AN55" s="73" t="s">
        <v>11</v>
      </c>
      <c r="AO55" s="38">
        <f>SUM(AO17:AO49)</f>
        <v>0</v>
      </c>
    </row>
    <row r="58" spans="1:41" ht="15">
      <c r="E58" s="103" t="s">
        <v>213</v>
      </c>
    </row>
    <row r="59" spans="1:41">
      <c r="E59" s="104" t="s">
        <v>214</v>
      </c>
    </row>
    <row r="60" spans="1:41">
      <c r="E60" s="104" t="s">
        <v>215</v>
      </c>
    </row>
    <row r="61" spans="1:41">
      <c r="E61" s="104" t="s">
        <v>216</v>
      </c>
    </row>
    <row r="62" spans="1:41">
      <c r="E62" s="104" t="s">
        <v>217</v>
      </c>
    </row>
  </sheetData>
  <mergeCells count="30">
    <mergeCell ref="AM14:AM15"/>
    <mergeCell ref="M12:AJ12"/>
    <mergeCell ref="I13:I15"/>
    <mergeCell ref="AE13:AJ13"/>
    <mergeCell ref="B35:B49"/>
    <mergeCell ref="D13:D15"/>
    <mergeCell ref="E13:E15"/>
    <mergeCell ref="F13:F15"/>
    <mergeCell ref="AL14:AL15"/>
    <mergeCell ref="G13:G15"/>
    <mergeCell ref="H13:H15"/>
    <mergeCell ref="S13:AD13"/>
    <mergeCell ref="M16:AJ16"/>
    <mergeCell ref="B17:B34"/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AN14:AN15"/>
    <mergeCell ref="AO14:AO15"/>
    <mergeCell ref="J13:J15"/>
    <mergeCell ref="M13:R13"/>
    <mergeCell ref="AK13:AN13"/>
    <mergeCell ref="AK14:AK15"/>
    <mergeCell ref="B9:R9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Strona &amp;P z &amp;N</oddFooter>
  </headerFooter>
  <rowBreaks count="1" manualBreakCount="1">
    <brk id="35" max="4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view="pageBreakPreview" topLeftCell="E16" zoomScale="90" zoomScaleNormal="57" zoomScaleSheetLayoutView="90" zoomScalePageLayoutView="90" workbookViewId="0">
      <selection activeCell="J65" sqref="J65"/>
    </sheetView>
  </sheetViews>
  <sheetFormatPr defaultRowHeight="14.25"/>
  <cols>
    <col min="1" max="1" width="4.125" customWidth="1"/>
    <col min="2" max="2" width="12.375" customWidth="1"/>
    <col min="3" max="3" width="45.62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4.625" customWidth="1"/>
    <col min="11" max="11" width="9.75" customWidth="1"/>
    <col min="12" max="12" width="21.25" customWidth="1"/>
    <col min="13" max="13" width="28.625" customWidth="1"/>
    <col min="14" max="14" width="30.875" customWidth="1"/>
    <col min="15" max="16" width="13.375" customWidth="1"/>
    <col min="17" max="20" width="9.5" customWidth="1"/>
  </cols>
  <sheetData>
    <row r="1" spans="1:20" ht="18">
      <c r="B1" s="21" t="s">
        <v>56</v>
      </c>
      <c r="C1" s="21"/>
      <c r="E1" s="21"/>
      <c r="O1" s="27"/>
      <c r="P1" s="27"/>
      <c r="S1" s="27"/>
      <c r="T1" s="27" t="s">
        <v>219</v>
      </c>
    </row>
    <row r="2" spans="1:20">
      <c r="B2" s="20"/>
    </row>
    <row r="3" spans="1:20">
      <c r="B3" s="20" t="s">
        <v>48</v>
      </c>
      <c r="C3" s="20"/>
      <c r="E3" s="20"/>
    </row>
    <row r="4" spans="1:20">
      <c r="E4" s="20"/>
    </row>
    <row r="5" spans="1:20" ht="30" customHeight="1">
      <c r="A5" s="117" t="s">
        <v>71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s="29" customFormat="1" ht="18.75" customHeight="1">
      <c r="A6" s="28" t="s">
        <v>15</v>
      </c>
      <c r="B6" s="30" t="s">
        <v>107</v>
      </c>
      <c r="C6" s="28"/>
      <c r="D6" s="28"/>
      <c r="E6" s="28"/>
      <c r="F6" s="28"/>
      <c r="G6" s="28"/>
      <c r="H6" s="28"/>
      <c r="I6" s="28"/>
      <c r="J6" s="28"/>
      <c r="K6" s="28"/>
      <c r="L6" s="28"/>
      <c r="Q6" s="28"/>
      <c r="R6" s="28"/>
      <c r="S6" s="28"/>
      <c r="T6" s="28"/>
    </row>
    <row r="7" spans="1:20" s="29" customFormat="1" ht="18.75" customHeight="1">
      <c r="A7" s="28" t="s">
        <v>16</v>
      </c>
      <c r="B7" s="30" t="s">
        <v>59</v>
      </c>
      <c r="C7" s="28"/>
      <c r="D7" s="28"/>
      <c r="E7" s="28"/>
      <c r="F7" s="28"/>
      <c r="G7" s="28"/>
      <c r="H7" s="28"/>
      <c r="I7" s="28"/>
      <c r="J7" s="28"/>
      <c r="K7" s="28"/>
      <c r="L7" s="28"/>
      <c r="Q7" s="28"/>
      <c r="R7" s="28"/>
      <c r="S7" s="28"/>
      <c r="T7" s="28"/>
    </row>
    <row r="8" spans="1:20" s="29" customFormat="1" ht="18.75" customHeight="1">
      <c r="A8" s="28" t="s">
        <v>17</v>
      </c>
      <c r="B8" s="30" t="s">
        <v>141</v>
      </c>
      <c r="C8" s="28"/>
      <c r="D8" s="48"/>
      <c r="E8" s="28"/>
      <c r="F8" s="28"/>
      <c r="G8" s="28"/>
      <c r="H8" s="28"/>
      <c r="I8" s="28"/>
      <c r="J8" s="28"/>
      <c r="K8" s="28"/>
      <c r="L8" s="28"/>
      <c r="Q8" s="28"/>
      <c r="R8" s="28"/>
      <c r="S8" s="28"/>
      <c r="T8" s="28"/>
    </row>
    <row r="9" spans="1:20" s="29" customFormat="1" ht="18.75" customHeight="1">
      <c r="A9" s="28" t="s">
        <v>14</v>
      </c>
      <c r="B9" s="32" t="s">
        <v>18</v>
      </c>
      <c r="C9" s="28"/>
      <c r="D9" s="48"/>
      <c r="E9" s="28"/>
      <c r="F9" s="28"/>
      <c r="G9" s="48"/>
      <c r="H9" s="28"/>
      <c r="I9" s="28"/>
      <c r="J9" s="28"/>
      <c r="K9" s="28"/>
      <c r="L9" s="28"/>
      <c r="Q9" s="28"/>
      <c r="R9" s="28"/>
      <c r="S9" s="28"/>
      <c r="T9" s="28"/>
    </row>
    <row r="10" spans="1:20" s="29" customFormat="1" ht="18.75" customHeight="1">
      <c r="A10" s="28" t="s">
        <v>19</v>
      </c>
      <c r="B10" s="32" t="s">
        <v>233</v>
      </c>
      <c r="C10" s="28"/>
      <c r="D10" s="28"/>
      <c r="E10" s="28"/>
      <c r="F10" s="28"/>
      <c r="G10" s="48"/>
      <c r="H10" s="28"/>
      <c r="I10" s="28"/>
      <c r="J10" s="28"/>
      <c r="K10" s="28"/>
      <c r="L10" s="28"/>
      <c r="Q10" s="28"/>
      <c r="R10" s="28"/>
      <c r="S10" s="28"/>
      <c r="T10" s="28"/>
    </row>
    <row r="11" spans="1:20" s="29" customFormat="1" ht="18.75" customHeight="1">
      <c r="A11" s="28" t="s">
        <v>20</v>
      </c>
      <c r="B11" s="32" t="s">
        <v>234</v>
      </c>
      <c r="C11" s="28"/>
      <c r="D11" s="28"/>
      <c r="E11" s="28"/>
      <c r="F11" s="28"/>
      <c r="G11" s="139"/>
      <c r="H11" s="139"/>
      <c r="I11" s="28"/>
      <c r="J11" s="28"/>
      <c r="K11" s="28"/>
      <c r="L11" s="28"/>
      <c r="Q11" s="28"/>
      <c r="R11" s="28"/>
      <c r="S11" s="28"/>
      <c r="T11" s="28"/>
    </row>
    <row r="12" spans="1:20" s="29" customFormat="1" ht="18.75" customHeight="1">
      <c r="A12" s="28" t="s">
        <v>21</v>
      </c>
      <c r="B12" s="32" t="s">
        <v>235</v>
      </c>
      <c r="C12" s="28"/>
      <c r="D12" s="28"/>
      <c r="E12" s="28"/>
      <c r="F12" s="28"/>
      <c r="G12" s="48"/>
      <c r="H12" s="28"/>
      <c r="I12" s="28"/>
      <c r="J12" s="28"/>
      <c r="K12" s="28"/>
      <c r="L12" s="28"/>
      <c r="Q12" s="28"/>
      <c r="R12" s="28"/>
      <c r="S12" s="28"/>
      <c r="T12" s="28"/>
    </row>
    <row r="13" spans="1:20" s="29" customFormat="1" ht="18.75" customHeight="1">
      <c r="A13" s="28" t="s">
        <v>22</v>
      </c>
      <c r="B13" s="32" t="s">
        <v>66</v>
      </c>
      <c r="C13" s="28"/>
      <c r="D13" s="28"/>
      <c r="E13" s="28"/>
      <c r="F13" s="28"/>
      <c r="G13" s="140"/>
      <c r="H13" s="140"/>
      <c r="I13" s="28"/>
      <c r="J13" s="28"/>
      <c r="K13" s="28"/>
      <c r="L13" s="28"/>
      <c r="Q13" s="28"/>
      <c r="R13" s="28"/>
      <c r="S13" s="28"/>
      <c r="T13" s="28"/>
    </row>
    <row r="14" spans="1:20" s="29" customFormat="1" ht="18.75" customHeight="1">
      <c r="A14" s="28" t="s">
        <v>23</v>
      </c>
      <c r="B14" s="32" t="s">
        <v>236</v>
      </c>
      <c r="C14" s="28"/>
      <c r="D14" s="28"/>
      <c r="E14" s="28"/>
      <c r="F14" s="28"/>
      <c r="G14" s="138"/>
      <c r="H14" s="138"/>
      <c r="I14" s="28"/>
      <c r="J14" s="28"/>
      <c r="K14" s="28"/>
      <c r="L14" s="28"/>
      <c r="Q14" s="28"/>
      <c r="R14" s="28"/>
      <c r="S14" s="28"/>
      <c r="T14" s="28"/>
    </row>
    <row r="15" spans="1:20" s="29" customFormat="1" ht="18.75" customHeight="1">
      <c r="A15" s="28" t="s">
        <v>62</v>
      </c>
      <c r="B15" s="32" t="s">
        <v>237</v>
      </c>
      <c r="C15" s="28"/>
      <c r="D15" s="28"/>
      <c r="E15" s="28"/>
      <c r="F15" s="28"/>
      <c r="G15" s="138"/>
      <c r="H15" s="138"/>
      <c r="I15" s="28"/>
      <c r="J15" s="28"/>
      <c r="K15" s="28"/>
      <c r="L15" s="28"/>
      <c r="Q15" s="28"/>
      <c r="R15" s="28"/>
      <c r="S15" s="28"/>
      <c r="T15" s="28"/>
    </row>
    <row r="16" spans="1:20" s="29" customFormat="1" ht="18.75" customHeight="1">
      <c r="A16" s="28" t="s">
        <v>63</v>
      </c>
      <c r="B16" s="32" t="s">
        <v>238</v>
      </c>
      <c r="C16" s="28"/>
      <c r="D16" s="28"/>
      <c r="E16" s="28"/>
      <c r="F16" s="28"/>
      <c r="G16" s="28"/>
      <c r="H16" s="28"/>
      <c r="I16" s="138"/>
      <c r="J16" s="138"/>
      <c r="K16" s="50"/>
      <c r="L16" s="28"/>
      <c r="Q16" s="28"/>
      <c r="R16" s="28"/>
      <c r="S16" s="28"/>
      <c r="T16" s="28"/>
    </row>
    <row r="17" spans="1:20" s="29" customFormat="1" ht="18.75" customHeight="1">
      <c r="A17" s="28" t="s">
        <v>64</v>
      </c>
      <c r="B17" s="32" t="s">
        <v>239</v>
      </c>
      <c r="C17" s="28"/>
      <c r="D17" s="28"/>
      <c r="E17" s="28"/>
      <c r="F17" s="28"/>
      <c r="G17" s="28"/>
      <c r="H17" s="28"/>
      <c r="I17" s="138"/>
      <c r="J17" s="138"/>
      <c r="K17" s="50"/>
      <c r="L17" s="28"/>
      <c r="Q17" s="28"/>
      <c r="R17" s="28"/>
      <c r="S17" s="28"/>
      <c r="T17" s="28"/>
    </row>
    <row r="18" spans="1:20" s="29" customFormat="1" ht="18.75" customHeight="1">
      <c r="A18" s="28" t="s">
        <v>65</v>
      </c>
      <c r="B18" s="30" t="s">
        <v>251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Q18" s="28"/>
      <c r="R18" s="28"/>
      <c r="S18" s="28"/>
      <c r="T18" s="28"/>
    </row>
    <row r="20" spans="1:20" ht="19.5" customHeight="1">
      <c r="A20" s="118" t="s">
        <v>0</v>
      </c>
      <c r="B20" s="118" t="s">
        <v>52</v>
      </c>
      <c r="C20" s="119" t="s">
        <v>54</v>
      </c>
      <c r="D20" s="120"/>
      <c r="E20" s="120"/>
      <c r="F20" s="120"/>
      <c r="G20" s="121"/>
      <c r="H20" s="118" t="s">
        <v>1</v>
      </c>
      <c r="I20" s="118"/>
      <c r="J20" s="118"/>
      <c r="K20" s="122" t="s">
        <v>240</v>
      </c>
      <c r="L20" s="122" t="s">
        <v>241</v>
      </c>
      <c r="M20" s="141" t="s">
        <v>68</v>
      </c>
      <c r="N20" s="142"/>
      <c r="O20" s="142"/>
      <c r="P20" s="143"/>
      <c r="Q20" s="119" t="s">
        <v>242</v>
      </c>
      <c r="R20" s="120"/>
      <c r="S20" s="120"/>
      <c r="T20" s="121"/>
    </row>
    <row r="21" spans="1:20" ht="15.75" customHeight="1">
      <c r="A21" s="118"/>
      <c r="B21" s="118"/>
      <c r="C21" s="122" t="s">
        <v>53</v>
      </c>
      <c r="D21" s="122" t="s">
        <v>4</v>
      </c>
      <c r="E21" s="122" t="s">
        <v>5</v>
      </c>
      <c r="F21" s="122" t="s">
        <v>50</v>
      </c>
      <c r="G21" s="122" t="s">
        <v>44</v>
      </c>
      <c r="H21" s="122" t="s">
        <v>2</v>
      </c>
      <c r="I21" s="122" t="s">
        <v>3</v>
      </c>
      <c r="J21" s="122" t="s">
        <v>49</v>
      </c>
      <c r="K21" s="126"/>
      <c r="L21" s="126"/>
      <c r="M21" s="122" t="s">
        <v>67</v>
      </c>
      <c r="N21" s="122" t="s">
        <v>91</v>
      </c>
      <c r="O21" s="122" t="s">
        <v>76</v>
      </c>
      <c r="P21" s="122" t="s">
        <v>78</v>
      </c>
      <c r="Q21" s="118" t="s">
        <v>6</v>
      </c>
      <c r="R21" s="118" t="s">
        <v>7</v>
      </c>
      <c r="S21" s="118" t="s">
        <v>9</v>
      </c>
      <c r="T21" s="118" t="s">
        <v>8</v>
      </c>
    </row>
    <row r="22" spans="1:20" ht="49.5" customHeight="1">
      <c r="A22" s="118"/>
      <c r="B22" s="118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18"/>
      <c r="R22" s="118"/>
      <c r="S22" s="118"/>
      <c r="T22" s="118"/>
    </row>
    <row r="23" spans="1:20">
      <c r="A23" s="5">
        <v>1</v>
      </c>
      <c r="B23" s="5">
        <v>2</v>
      </c>
      <c r="C23" s="5">
        <v>3</v>
      </c>
      <c r="D23" s="5">
        <v>4</v>
      </c>
      <c r="E23" s="5">
        <v>5</v>
      </c>
      <c r="F23" s="5">
        <v>6</v>
      </c>
      <c r="G23" s="5">
        <v>7</v>
      </c>
      <c r="H23" s="5">
        <v>8</v>
      </c>
      <c r="I23" s="5">
        <v>9</v>
      </c>
      <c r="J23" s="5">
        <v>10</v>
      </c>
      <c r="K23" s="5">
        <v>11</v>
      </c>
      <c r="L23" s="5">
        <v>12</v>
      </c>
      <c r="M23" s="5">
        <v>13</v>
      </c>
      <c r="N23" s="5">
        <v>14</v>
      </c>
      <c r="O23" s="5">
        <v>15</v>
      </c>
      <c r="P23" s="5">
        <v>16</v>
      </c>
      <c r="Q23" s="5">
        <v>17</v>
      </c>
      <c r="R23" s="5">
        <v>18</v>
      </c>
      <c r="S23" s="5">
        <v>19</v>
      </c>
      <c r="T23" s="5">
        <v>20</v>
      </c>
    </row>
    <row r="24" spans="1:20" ht="32.25" customHeight="1">
      <c r="A24" s="40">
        <v>1</v>
      </c>
      <c r="B24" s="114" t="s">
        <v>113</v>
      </c>
      <c r="C24" s="55" t="s">
        <v>117</v>
      </c>
      <c r="D24" s="58" t="s">
        <v>114</v>
      </c>
      <c r="E24" s="40" t="s">
        <v>115</v>
      </c>
      <c r="F24" s="40">
        <v>1</v>
      </c>
      <c r="G24" s="40">
        <v>2016</v>
      </c>
      <c r="H24" s="58" t="s">
        <v>103</v>
      </c>
      <c r="I24" s="40">
        <v>80</v>
      </c>
      <c r="J24" s="58" t="s">
        <v>43</v>
      </c>
      <c r="K24" s="113"/>
      <c r="L24" s="113"/>
      <c r="M24" s="51"/>
      <c r="N24" s="51"/>
      <c r="O24" s="46"/>
      <c r="P24" s="109"/>
      <c r="Q24" s="24"/>
      <c r="R24" s="33">
        <f t="shared" ref="R24" si="0">F24*Q24</f>
        <v>0</v>
      </c>
      <c r="S24" s="33">
        <f>R24*1.23</f>
        <v>0</v>
      </c>
      <c r="T24" s="33">
        <f>R24+S24</f>
        <v>0</v>
      </c>
    </row>
    <row r="25" spans="1:20" ht="37.5" customHeight="1">
      <c r="A25" s="40">
        <v>2</v>
      </c>
      <c r="B25" s="115"/>
      <c r="C25" s="55" t="s">
        <v>119</v>
      </c>
      <c r="D25" s="40"/>
      <c r="E25" s="40" t="s">
        <v>115</v>
      </c>
      <c r="F25" s="40">
        <v>1</v>
      </c>
      <c r="G25" s="40">
        <v>2016</v>
      </c>
      <c r="H25" s="58" t="s">
        <v>103</v>
      </c>
      <c r="I25" s="40">
        <v>80</v>
      </c>
      <c r="J25" s="58" t="s">
        <v>43</v>
      </c>
      <c r="K25" s="111"/>
      <c r="L25" s="110"/>
      <c r="M25" s="60"/>
      <c r="N25" s="60"/>
      <c r="O25" s="59"/>
      <c r="P25" s="109"/>
      <c r="Q25" s="24"/>
      <c r="R25" s="33">
        <f t="shared" ref="R25:R56" si="1">F25*Q25</f>
        <v>0</v>
      </c>
      <c r="S25" s="33">
        <f t="shared" ref="S25:S56" si="2">R25*1.23</f>
        <v>0</v>
      </c>
      <c r="T25" s="33">
        <f t="shared" ref="T25:T56" si="3">R25+S25</f>
        <v>0</v>
      </c>
    </row>
    <row r="26" spans="1:20" ht="23.25" customHeight="1">
      <c r="A26" s="40">
        <v>3</v>
      </c>
      <c r="B26" s="115"/>
      <c r="C26" s="55" t="s">
        <v>118</v>
      </c>
      <c r="D26" s="40" t="s">
        <v>146</v>
      </c>
      <c r="E26" s="58" t="s">
        <v>147</v>
      </c>
      <c r="F26" s="40">
        <v>1</v>
      </c>
      <c r="G26" s="40">
        <v>2016</v>
      </c>
      <c r="H26" s="58" t="s">
        <v>103</v>
      </c>
      <c r="I26" s="40">
        <v>80</v>
      </c>
      <c r="J26" s="58" t="s">
        <v>43</v>
      </c>
      <c r="K26" s="113"/>
      <c r="L26" s="113"/>
      <c r="M26" s="60"/>
      <c r="N26" s="60"/>
      <c r="O26" s="59"/>
      <c r="P26" s="109"/>
      <c r="Q26" s="24"/>
      <c r="R26" s="33">
        <f t="shared" si="1"/>
        <v>0</v>
      </c>
      <c r="S26" s="33">
        <f t="shared" si="2"/>
        <v>0</v>
      </c>
      <c r="T26" s="33">
        <f t="shared" si="3"/>
        <v>0</v>
      </c>
    </row>
    <row r="27" spans="1:20" ht="30" customHeight="1">
      <c r="A27" s="40">
        <v>4</v>
      </c>
      <c r="B27" s="115"/>
      <c r="C27" s="55" t="s">
        <v>120</v>
      </c>
      <c r="D27" s="40" t="s">
        <v>154</v>
      </c>
      <c r="E27" s="40" t="s">
        <v>115</v>
      </c>
      <c r="F27" s="40">
        <v>1</v>
      </c>
      <c r="G27" s="40">
        <v>2016</v>
      </c>
      <c r="H27" s="58" t="s">
        <v>105</v>
      </c>
      <c r="I27" s="40">
        <v>80</v>
      </c>
      <c r="J27" s="58" t="s">
        <v>43</v>
      </c>
      <c r="K27" s="111"/>
      <c r="L27" s="112"/>
      <c r="M27" s="60"/>
      <c r="N27" s="60"/>
      <c r="O27" s="59"/>
      <c r="P27" s="109"/>
      <c r="Q27" s="24"/>
      <c r="R27" s="33">
        <f t="shared" si="1"/>
        <v>0</v>
      </c>
      <c r="S27" s="33">
        <f t="shared" si="2"/>
        <v>0</v>
      </c>
      <c r="T27" s="33">
        <f t="shared" si="3"/>
        <v>0</v>
      </c>
    </row>
    <row r="28" spans="1:20" ht="51" customHeight="1">
      <c r="A28" s="40">
        <v>5</v>
      </c>
      <c r="B28" s="115"/>
      <c r="C28" s="55" t="s">
        <v>126</v>
      </c>
      <c r="D28" s="40" t="s">
        <v>154</v>
      </c>
      <c r="E28" s="40" t="s">
        <v>115</v>
      </c>
      <c r="F28" s="40">
        <v>1</v>
      </c>
      <c r="G28" s="40">
        <v>2016</v>
      </c>
      <c r="H28" s="58" t="s">
        <v>103</v>
      </c>
      <c r="I28" s="40">
        <v>80</v>
      </c>
      <c r="J28" s="40" t="s">
        <v>43</v>
      </c>
      <c r="K28" s="113"/>
      <c r="L28" s="113"/>
      <c r="M28" s="60"/>
      <c r="N28" s="60"/>
      <c r="O28" s="59"/>
      <c r="P28" s="109"/>
      <c r="Q28" s="24"/>
      <c r="R28" s="33">
        <f t="shared" si="1"/>
        <v>0</v>
      </c>
      <c r="S28" s="33">
        <f t="shared" si="2"/>
        <v>0</v>
      </c>
      <c r="T28" s="33">
        <f t="shared" si="3"/>
        <v>0</v>
      </c>
    </row>
    <row r="29" spans="1:20" ht="27" customHeight="1">
      <c r="A29" s="40">
        <v>6</v>
      </c>
      <c r="B29" s="115"/>
      <c r="C29" s="55" t="s">
        <v>116</v>
      </c>
      <c r="D29" s="40" t="s">
        <v>154</v>
      </c>
      <c r="E29" s="40" t="s">
        <v>115</v>
      </c>
      <c r="F29" s="40">
        <v>1</v>
      </c>
      <c r="G29" s="40">
        <v>2016</v>
      </c>
      <c r="H29" s="58" t="s">
        <v>104</v>
      </c>
      <c r="I29" s="40">
        <v>80</v>
      </c>
      <c r="J29" s="40" t="s">
        <v>43</v>
      </c>
      <c r="K29" s="111"/>
      <c r="L29" s="113"/>
      <c r="M29" s="60"/>
      <c r="N29" s="60"/>
      <c r="O29" s="59"/>
      <c r="P29" s="109"/>
      <c r="Q29" s="24"/>
      <c r="R29" s="33">
        <f t="shared" si="1"/>
        <v>0</v>
      </c>
      <c r="S29" s="33">
        <f t="shared" si="2"/>
        <v>0</v>
      </c>
      <c r="T29" s="33">
        <f t="shared" si="3"/>
        <v>0</v>
      </c>
    </row>
    <row r="30" spans="1:20" ht="24" customHeight="1">
      <c r="A30" s="40">
        <v>7</v>
      </c>
      <c r="B30" s="115"/>
      <c r="C30" s="55" t="s">
        <v>121</v>
      </c>
      <c r="D30" s="58" t="s">
        <v>154</v>
      </c>
      <c r="E30" s="40" t="s">
        <v>115</v>
      </c>
      <c r="F30" s="40">
        <v>1</v>
      </c>
      <c r="G30" s="40">
        <v>2016</v>
      </c>
      <c r="H30" s="58" t="s">
        <v>103</v>
      </c>
      <c r="I30" s="40">
        <v>80</v>
      </c>
      <c r="J30" s="40" t="s">
        <v>43</v>
      </c>
      <c r="K30" s="113"/>
      <c r="L30" s="112"/>
      <c r="M30" s="60"/>
      <c r="N30" s="60"/>
      <c r="O30" s="59"/>
      <c r="P30" s="109"/>
      <c r="Q30" s="24"/>
      <c r="R30" s="33">
        <f t="shared" si="1"/>
        <v>0</v>
      </c>
      <c r="S30" s="33">
        <f t="shared" si="2"/>
        <v>0</v>
      </c>
      <c r="T30" s="33">
        <f t="shared" si="3"/>
        <v>0</v>
      </c>
    </row>
    <row r="31" spans="1:20" ht="36" customHeight="1">
      <c r="A31" s="40">
        <v>8</v>
      </c>
      <c r="B31" s="115"/>
      <c r="C31" s="55" t="s">
        <v>122</v>
      </c>
      <c r="D31" s="58" t="s">
        <v>154</v>
      </c>
      <c r="E31" s="40" t="s">
        <v>115</v>
      </c>
      <c r="F31" s="40">
        <v>1</v>
      </c>
      <c r="G31" s="40">
        <v>2016</v>
      </c>
      <c r="H31" s="58" t="s">
        <v>105</v>
      </c>
      <c r="I31" s="40">
        <v>80</v>
      </c>
      <c r="J31" s="40" t="s">
        <v>43</v>
      </c>
      <c r="K31" s="111"/>
      <c r="L31" s="111"/>
      <c r="M31" s="60"/>
      <c r="N31" s="60"/>
      <c r="O31" s="59"/>
      <c r="P31" s="109"/>
      <c r="Q31" s="24"/>
      <c r="R31" s="33">
        <f t="shared" si="1"/>
        <v>0</v>
      </c>
      <c r="S31" s="33">
        <f t="shared" si="2"/>
        <v>0</v>
      </c>
      <c r="T31" s="33">
        <f t="shared" si="3"/>
        <v>0</v>
      </c>
    </row>
    <row r="32" spans="1:20" ht="33" customHeight="1">
      <c r="A32" s="40">
        <v>9</v>
      </c>
      <c r="B32" s="115"/>
      <c r="C32" s="55" t="s">
        <v>123</v>
      </c>
      <c r="D32" s="40" t="s">
        <v>154</v>
      </c>
      <c r="E32" s="40" t="s">
        <v>115</v>
      </c>
      <c r="F32" s="40">
        <v>1</v>
      </c>
      <c r="G32" s="40">
        <v>2016</v>
      </c>
      <c r="H32" s="58" t="s">
        <v>103</v>
      </c>
      <c r="I32" s="40">
        <v>80</v>
      </c>
      <c r="J32" s="40" t="s">
        <v>43</v>
      </c>
      <c r="K32" s="113"/>
      <c r="L32" s="113"/>
      <c r="M32" s="60"/>
      <c r="N32" s="60"/>
      <c r="O32" s="59"/>
      <c r="P32" s="109"/>
      <c r="Q32" s="24"/>
      <c r="R32" s="33">
        <f t="shared" si="1"/>
        <v>0</v>
      </c>
      <c r="S32" s="33">
        <f t="shared" si="2"/>
        <v>0</v>
      </c>
      <c r="T32" s="33">
        <f t="shared" si="3"/>
        <v>0</v>
      </c>
    </row>
    <row r="33" spans="1:20" ht="27.75" customHeight="1">
      <c r="A33" s="40">
        <v>10</v>
      </c>
      <c r="B33" s="115"/>
      <c r="C33" s="55" t="s">
        <v>124</v>
      </c>
      <c r="D33" s="40" t="s">
        <v>154</v>
      </c>
      <c r="E33" s="40" t="s">
        <v>115</v>
      </c>
      <c r="F33" s="40">
        <v>1</v>
      </c>
      <c r="G33" s="40">
        <v>2016</v>
      </c>
      <c r="H33" s="58" t="s">
        <v>105</v>
      </c>
      <c r="I33" s="40">
        <v>80</v>
      </c>
      <c r="J33" s="40" t="s">
        <v>43</v>
      </c>
      <c r="K33" s="112"/>
      <c r="L33" s="112"/>
      <c r="M33" s="60"/>
      <c r="N33" s="60"/>
      <c r="O33" s="59"/>
      <c r="P33" s="109"/>
      <c r="Q33" s="24"/>
      <c r="R33" s="33">
        <f t="shared" si="1"/>
        <v>0</v>
      </c>
      <c r="S33" s="33">
        <f t="shared" si="2"/>
        <v>0</v>
      </c>
      <c r="T33" s="33">
        <f t="shared" si="3"/>
        <v>0</v>
      </c>
    </row>
    <row r="34" spans="1:20" ht="16.5" customHeight="1">
      <c r="A34" s="40">
        <v>11</v>
      </c>
      <c r="B34" s="115"/>
      <c r="C34" s="55" t="s">
        <v>125</v>
      </c>
      <c r="D34" s="40" t="s">
        <v>154</v>
      </c>
      <c r="E34" s="40" t="s">
        <v>115</v>
      </c>
      <c r="F34" s="40">
        <v>1</v>
      </c>
      <c r="G34" s="40">
        <v>2016</v>
      </c>
      <c r="H34" s="58" t="s">
        <v>105</v>
      </c>
      <c r="I34" s="40">
        <v>80</v>
      </c>
      <c r="J34" s="40" t="s">
        <v>43</v>
      </c>
      <c r="K34" s="111"/>
      <c r="L34" s="111"/>
      <c r="M34" s="60"/>
      <c r="N34" s="60"/>
      <c r="O34" s="59"/>
      <c r="P34" s="109"/>
      <c r="Q34" s="24"/>
      <c r="R34" s="33">
        <f t="shared" si="1"/>
        <v>0</v>
      </c>
      <c r="S34" s="33">
        <f t="shared" si="2"/>
        <v>0</v>
      </c>
      <c r="T34" s="33">
        <f t="shared" si="3"/>
        <v>0</v>
      </c>
    </row>
    <row r="35" spans="1:20" ht="29.25" customHeight="1">
      <c r="A35" s="40">
        <v>12</v>
      </c>
      <c r="B35" s="115"/>
      <c r="C35" s="55" t="s">
        <v>127</v>
      </c>
      <c r="D35" s="40" t="s">
        <v>154</v>
      </c>
      <c r="E35" s="40" t="s">
        <v>115</v>
      </c>
      <c r="F35" s="58">
        <v>1</v>
      </c>
      <c r="G35" s="40">
        <v>2016</v>
      </c>
      <c r="H35" s="58" t="s">
        <v>104</v>
      </c>
      <c r="I35" s="40">
        <v>80</v>
      </c>
      <c r="J35" s="40" t="s">
        <v>43</v>
      </c>
      <c r="K35" s="113"/>
      <c r="L35" s="113"/>
      <c r="M35" s="60"/>
      <c r="N35" s="60"/>
      <c r="O35" s="59"/>
      <c r="P35" s="109"/>
      <c r="Q35" s="24"/>
      <c r="R35" s="33">
        <f t="shared" si="1"/>
        <v>0</v>
      </c>
      <c r="S35" s="33">
        <f t="shared" si="2"/>
        <v>0</v>
      </c>
      <c r="T35" s="33">
        <f t="shared" si="3"/>
        <v>0</v>
      </c>
    </row>
    <row r="36" spans="1:20" ht="26.25" customHeight="1">
      <c r="A36" s="40">
        <v>13</v>
      </c>
      <c r="B36" s="115"/>
      <c r="C36" s="55" t="s">
        <v>252</v>
      </c>
      <c r="D36" s="40" t="s">
        <v>154</v>
      </c>
      <c r="E36" s="40" t="s">
        <v>115</v>
      </c>
      <c r="F36" s="40">
        <v>1</v>
      </c>
      <c r="G36" s="40">
        <v>2016</v>
      </c>
      <c r="H36" s="58" t="s">
        <v>105</v>
      </c>
      <c r="I36" s="40">
        <v>80</v>
      </c>
      <c r="J36" s="40" t="s">
        <v>106</v>
      </c>
      <c r="K36" s="111"/>
      <c r="L36" s="111"/>
      <c r="M36" s="60"/>
      <c r="N36" s="60"/>
      <c r="O36" s="59"/>
      <c r="P36" s="109"/>
      <c r="Q36" s="24"/>
      <c r="R36" s="33">
        <f t="shared" si="1"/>
        <v>0</v>
      </c>
      <c r="S36" s="33">
        <f t="shared" si="2"/>
        <v>0</v>
      </c>
      <c r="T36" s="33">
        <f t="shared" si="3"/>
        <v>0</v>
      </c>
    </row>
    <row r="37" spans="1:20" ht="36" customHeight="1">
      <c r="A37" s="40">
        <v>14</v>
      </c>
      <c r="B37" s="115"/>
      <c r="C37" s="55" t="s">
        <v>128</v>
      </c>
      <c r="D37" s="40" t="s">
        <v>154</v>
      </c>
      <c r="E37" s="40" t="s">
        <v>115</v>
      </c>
      <c r="F37" s="40">
        <v>1</v>
      </c>
      <c r="G37" s="40">
        <v>2016</v>
      </c>
      <c r="H37" s="58" t="s">
        <v>105</v>
      </c>
      <c r="I37" s="40">
        <v>80</v>
      </c>
      <c r="J37" s="40" t="s">
        <v>43</v>
      </c>
      <c r="K37" s="113"/>
      <c r="L37" s="113"/>
      <c r="M37" s="60"/>
      <c r="N37" s="60"/>
      <c r="O37" s="59"/>
      <c r="P37" s="109"/>
      <c r="Q37" s="24"/>
      <c r="R37" s="33">
        <f t="shared" si="1"/>
        <v>0</v>
      </c>
      <c r="S37" s="33">
        <f t="shared" si="2"/>
        <v>0</v>
      </c>
      <c r="T37" s="33">
        <f t="shared" si="3"/>
        <v>0</v>
      </c>
    </row>
    <row r="38" spans="1:20" ht="37.5" customHeight="1">
      <c r="A38" s="40">
        <v>15</v>
      </c>
      <c r="B38" s="115"/>
      <c r="C38" s="55" t="s">
        <v>129</v>
      </c>
      <c r="D38" s="40" t="s">
        <v>154</v>
      </c>
      <c r="E38" s="40" t="s">
        <v>115</v>
      </c>
      <c r="F38" s="40">
        <v>1</v>
      </c>
      <c r="G38" s="40">
        <v>2016</v>
      </c>
      <c r="H38" s="58" t="s">
        <v>105</v>
      </c>
      <c r="I38" s="40">
        <v>80</v>
      </c>
      <c r="J38" s="40" t="s">
        <v>43</v>
      </c>
      <c r="K38" s="111"/>
      <c r="L38" s="111"/>
      <c r="M38" s="65"/>
      <c r="N38" s="65"/>
      <c r="O38" s="69"/>
      <c r="P38" s="109"/>
      <c r="Q38" s="24"/>
      <c r="R38" s="33">
        <f t="shared" si="1"/>
        <v>0</v>
      </c>
      <c r="S38" s="33">
        <f t="shared" si="2"/>
        <v>0</v>
      </c>
      <c r="T38" s="33">
        <f t="shared" si="3"/>
        <v>0</v>
      </c>
    </row>
    <row r="39" spans="1:20" ht="31.5" customHeight="1">
      <c r="A39" s="40">
        <v>16</v>
      </c>
      <c r="B39" s="115"/>
      <c r="C39" s="55" t="s">
        <v>253</v>
      </c>
      <c r="D39" s="40" t="s">
        <v>154</v>
      </c>
      <c r="E39" s="40" t="s">
        <v>115</v>
      </c>
      <c r="F39" s="40">
        <v>1</v>
      </c>
      <c r="G39" s="40">
        <v>2016</v>
      </c>
      <c r="H39" s="58" t="s">
        <v>105</v>
      </c>
      <c r="I39" s="40">
        <v>80</v>
      </c>
      <c r="J39" s="40" t="s">
        <v>43</v>
      </c>
      <c r="K39" s="113"/>
      <c r="L39" s="113"/>
      <c r="M39" s="60"/>
      <c r="N39" s="60"/>
      <c r="O39" s="59"/>
      <c r="P39" s="109"/>
      <c r="Q39" s="24"/>
      <c r="R39" s="33">
        <f t="shared" si="1"/>
        <v>0</v>
      </c>
      <c r="S39" s="33">
        <f t="shared" si="2"/>
        <v>0</v>
      </c>
      <c r="T39" s="33">
        <f t="shared" si="3"/>
        <v>0</v>
      </c>
    </row>
    <row r="40" spans="1:20" ht="88.5" customHeight="1">
      <c r="A40" s="40">
        <v>17</v>
      </c>
      <c r="B40" s="115"/>
      <c r="C40" s="55" t="s">
        <v>131</v>
      </c>
      <c r="D40" s="40" t="s">
        <v>142</v>
      </c>
      <c r="E40" s="40" t="s">
        <v>115</v>
      </c>
      <c r="F40" s="40">
        <v>1</v>
      </c>
      <c r="G40" s="40">
        <v>2016</v>
      </c>
      <c r="H40" s="58" t="s">
        <v>105</v>
      </c>
      <c r="I40" s="40">
        <v>80</v>
      </c>
      <c r="J40" s="40" t="s">
        <v>43</v>
      </c>
      <c r="K40" s="111"/>
      <c r="L40" s="111"/>
      <c r="M40" s="60"/>
      <c r="N40" s="60"/>
      <c r="O40" s="59"/>
      <c r="P40" s="109"/>
      <c r="Q40" s="24"/>
      <c r="R40" s="33">
        <f t="shared" si="1"/>
        <v>0</v>
      </c>
      <c r="S40" s="33">
        <f t="shared" si="2"/>
        <v>0</v>
      </c>
      <c r="T40" s="33">
        <f t="shared" si="3"/>
        <v>0</v>
      </c>
    </row>
    <row r="41" spans="1:20" ht="45" customHeight="1">
      <c r="A41" s="40">
        <v>18</v>
      </c>
      <c r="B41" s="115"/>
      <c r="C41" s="55" t="s">
        <v>254</v>
      </c>
      <c r="D41" s="40" t="s">
        <v>142</v>
      </c>
      <c r="E41" s="40" t="s">
        <v>115</v>
      </c>
      <c r="F41" s="40">
        <v>1</v>
      </c>
      <c r="G41" s="40">
        <v>2016</v>
      </c>
      <c r="H41" s="58" t="s">
        <v>130</v>
      </c>
      <c r="I41" s="40">
        <v>80</v>
      </c>
      <c r="J41" s="40" t="s">
        <v>43</v>
      </c>
      <c r="K41" s="113"/>
      <c r="L41" s="113"/>
      <c r="M41" s="60"/>
      <c r="N41" s="60"/>
      <c r="O41" s="59"/>
      <c r="P41" s="109"/>
      <c r="Q41" s="24"/>
      <c r="R41" s="33">
        <f t="shared" si="1"/>
        <v>0</v>
      </c>
      <c r="S41" s="33">
        <f t="shared" si="2"/>
        <v>0</v>
      </c>
      <c r="T41" s="33">
        <f t="shared" si="3"/>
        <v>0</v>
      </c>
    </row>
    <row r="42" spans="1:20" ht="41.25" customHeight="1">
      <c r="A42" s="40">
        <v>19</v>
      </c>
      <c r="B42" s="115" t="s">
        <v>113</v>
      </c>
      <c r="C42" s="55" t="s">
        <v>132</v>
      </c>
      <c r="D42" s="40" t="s">
        <v>142</v>
      </c>
      <c r="E42" s="40" t="s">
        <v>115</v>
      </c>
      <c r="F42" s="40">
        <v>1</v>
      </c>
      <c r="G42" s="40">
        <v>2016</v>
      </c>
      <c r="H42" s="58" t="s">
        <v>103</v>
      </c>
      <c r="I42" s="40">
        <v>80</v>
      </c>
      <c r="J42" s="40" t="s">
        <v>43</v>
      </c>
      <c r="K42" s="111"/>
      <c r="L42" s="111"/>
      <c r="M42" s="60"/>
      <c r="N42" s="60"/>
      <c r="O42" s="59"/>
      <c r="P42" s="109"/>
      <c r="Q42" s="24"/>
      <c r="R42" s="33">
        <f t="shared" si="1"/>
        <v>0</v>
      </c>
      <c r="S42" s="33">
        <f t="shared" si="2"/>
        <v>0</v>
      </c>
      <c r="T42" s="33">
        <f t="shared" si="3"/>
        <v>0</v>
      </c>
    </row>
    <row r="43" spans="1:20" ht="40.5" customHeight="1">
      <c r="A43" s="40">
        <v>20</v>
      </c>
      <c r="B43" s="115"/>
      <c r="C43" s="55" t="s">
        <v>133</v>
      </c>
      <c r="D43" s="40" t="s">
        <v>154</v>
      </c>
      <c r="E43" s="58" t="s">
        <v>145</v>
      </c>
      <c r="F43" s="40">
        <v>1</v>
      </c>
      <c r="G43" s="40">
        <v>2016</v>
      </c>
      <c r="H43" s="58" t="s">
        <v>103</v>
      </c>
      <c r="I43" s="40">
        <v>80</v>
      </c>
      <c r="J43" s="40" t="s">
        <v>43</v>
      </c>
      <c r="K43" s="113"/>
      <c r="L43" s="113"/>
      <c r="M43" s="60"/>
      <c r="N43" s="60"/>
      <c r="O43" s="59"/>
      <c r="P43" s="109"/>
      <c r="Q43" s="24"/>
      <c r="R43" s="33">
        <f t="shared" si="1"/>
        <v>0</v>
      </c>
      <c r="S43" s="33">
        <f t="shared" si="2"/>
        <v>0</v>
      </c>
      <c r="T43" s="33">
        <f t="shared" si="3"/>
        <v>0</v>
      </c>
    </row>
    <row r="44" spans="1:20" ht="33" customHeight="1">
      <c r="A44" s="40">
        <v>21</v>
      </c>
      <c r="B44" s="115"/>
      <c r="C44" s="55" t="s">
        <v>255</v>
      </c>
      <c r="D44" s="40" t="s">
        <v>154</v>
      </c>
      <c r="E44" s="58" t="s">
        <v>145</v>
      </c>
      <c r="F44" s="40">
        <v>1</v>
      </c>
      <c r="G44" s="40">
        <v>2016</v>
      </c>
      <c r="H44" s="58" t="s">
        <v>105</v>
      </c>
      <c r="I44" s="40">
        <v>80</v>
      </c>
      <c r="J44" s="40" t="s">
        <v>43</v>
      </c>
      <c r="K44" s="111"/>
      <c r="L44" s="111"/>
      <c r="M44" s="60"/>
      <c r="N44" s="60"/>
      <c r="O44" s="59"/>
      <c r="P44" s="109"/>
      <c r="Q44" s="24"/>
      <c r="R44" s="33">
        <f t="shared" si="1"/>
        <v>0</v>
      </c>
      <c r="S44" s="33">
        <f t="shared" si="2"/>
        <v>0</v>
      </c>
      <c r="T44" s="33">
        <f t="shared" si="3"/>
        <v>0</v>
      </c>
    </row>
    <row r="45" spans="1:20" ht="54.75" customHeight="1">
      <c r="A45" s="40">
        <v>22</v>
      </c>
      <c r="B45" s="115"/>
      <c r="C45" s="55" t="s">
        <v>256</v>
      </c>
      <c r="D45" s="40" t="s">
        <v>154</v>
      </c>
      <c r="E45" s="40" t="s">
        <v>115</v>
      </c>
      <c r="F45" s="40">
        <v>1</v>
      </c>
      <c r="G45" s="40">
        <v>2016</v>
      </c>
      <c r="H45" s="58" t="s">
        <v>105</v>
      </c>
      <c r="I45" s="40">
        <v>80</v>
      </c>
      <c r="J45" s="40" t="s">
        <v>43</v>
      </c>
      <c r="K45" s="113"/>
      <c r="L45" s="113"/>
      <c r="M45" s="60"/>
      <c r="N45" s="60"/>
      <c r="O45" s="59"/>
      <c r="P45" s="109"/>
      <c r="Q45" s="24"/>
      <c r="R45" s="33">
        <f t="shared" si="1"/>
        <v>0</v>
      </c>
      <c r="S45" s="33">
        <f t="shared" si="2"/>
        <v>0</v>
      </c>
      <c r="T45" s="33">
        <f t="shared" si="3"/>
        <v>0</v>
      </c>
    </row>
    <row r="46" spans="1:20" ht="56.25" customHeight="1">
      <c r="A46" s="40">
        <v>23</v>
      </c>
      <c r="B46" s="115"/>
      <c r="C46" s="55" t="s">
        <v>134</v>
      </c>
      <c r="D46" s="40" t="s">
        <v>154</v>
      </c>
      <c r="E46" s="40" t="s">
        <v>115</v>
      </c>
      <c r="F46" s="40">
        <v>1</v>
      </c>
      <c r="G46" s="40">
        <v>2016</v>
      </c>
      <c r="H46" s="58" t="s">
        <v>105</v>
      </c>
      <c r="I46" s="40">
        <v>80</v>
      </c>
      <c r="J46" s="40" t="s">
        <v>43</v>
      </c>
      <c r="K46" s="111"/>
      <c r="L46" s="111"/>
      <c r="M46" s="60"/>
      <c r="N46" s="60"/>
      <c r="O46" s="59"/>
      <c r="P46" s="109"/>
      <c r="Q46" s="24"/>
      <c r="R46" s="33">
        <f t="shared" si="1"/>
        <v>0</v>
      </c>
      <c r="S46" s="33">
        <f t="shared" si="2"/>
        <v>0</v>
      </c>
      <c r="T46" s="33">
        <f t="shared" si="3"/>
        <v>0</v>
      </c>
    </row>
    <row r="47" spans="1:20" ht="30.75" customHeight="1">
      <c r="A47" s="40">
        <v>24</v>
      </c>
      <c r="B47" s="115"/>
      <c r="C47" s="55" t="s">
        <v>135</v>
      </c>
      <c r="D47" s="40" t="s">
        <v>154</v>
      </c>
      <c r="E47" s="40" t="s">
        <v>115</v>
      </c>
      <c r="F47" s="40">
        <v>1</v>
      </c>
      <c r="G47" s="40">
        <v>2016</v>
      </c>
      <c r="H47" s="58" t="s">
        <v>103</v>
      </c>
      <c r="I47" s="40">
        <v>80</v>
      </c>
      <c r="J47" s="40" t="s">
        <v>43</v>
      </c>
      <c r="K47" s="113"/>
      <c r="L47" s="113"/>
      <c r="M47" s="60"/>
      <c r="N47" s="60"/>
      <c r="O47" s="59"/>
      <c r="P47" s="109"/>
      <c r="Q47" s="24"/>
      <c r="R47" s="33">
        <f t="shared" si="1"/>
        <v>0</v>
      </c>
      <c r="S47" s="33">
        <f t="shared" si="2"/>
        <v>0</v>
      </c>
      <c r="T47" s="33">
        <f t="shared" si="3"/>
        <v>0</v>
      </c>
    </row>
    <row r="48" spans="1:20" ht="36" customHeight="1">
      <c r="A48" s="40">
        <v>25</v>
      </c>
      <c r="B48" s="115"/>
      <c r="C48" s="55" t="s">
        <v>257</v>
      </c>
      <c r="D48" s="40" t="s">
        <v>154</v>
      </c>
      <c r="E48" s="40" t="s">
        <v>148</v>
      </c>
      <c r="F48" s="40">
        <v>1</v>
      </c>
      <c r="G48" s="40">
        <v>2016</v>
      </c>
      <c r="H48" s="58" t="s">
        <v>103</v>
      </c>
      <c r="I48" s="40">
        <v>80</v>
      </c>
      <c r="J48" s="40" t="s">
        <v>43</v>
      </c>
      <c r="K48" s="111"/>
      <c r="L48" s="111"/>
      <c r="M48" s="60"/>
      <c r="N48" s="60"/>
      <c r="O48" s="59"/>
      <c r="P48" s="109"/>
      <c r="Q48" s="24"/>
      <c r="R48" s="33">
        <f t="shared" si="1"/>
        <v>0</v>
      </c>
      <c r="S48" s="33">
        <f t="shared" si="2"/>
        <v>0</v>
      </c>
      <c r="T48" s="33">
        <f t="shared" si="3"/>
        <v>0</v>
      </c>
    </row>
    <row r="49" spans="1:20" ht="26.25" customHeight="1">
      <c r="A49" s="40">
        <v>26</v>
      </c>
      <c r="B49" s="115"/>
      <c r="C49" s="55" t="s">
        <v>136</v>
      </c>
      <c r="D49" s="40" t="s">
        <v>137</v>
      </c>
      <c r="E49" s="58" t="s">
        <v>138</v>
      </c>
      <c r="F49" s="40">
        <v>1</v>
      </c>
      <c r="G49" s="40">
        <v>2016</v>
      </c>
      <c r="H49" s="58" t="s">
        <v>105</v>
      </c>
      <c r="I49" s="40">
        <v>80</v>
      </c>
      <c r="J49" s="40" t="s">
        <v>43</v>
      </c>
      <c r="K49" s="113"/>
      <c r="L49" s="113"/>
      <c r="M49" s="60"/>
      <c r="N49" s="60"/>
      <c r="O49" s="59"/>
      <c r="P49" s="109"/>
      <c r="Q49" s="24"/>
      <c r="R49" s="33">
        <f t="shared" si="1"/>
        <v>0</v>
      </c>
      <c r="S49" s="33">
        <f t="shared" si="2"/>
        <v>0</v>
      </c>
      <c r="T49" s="33">
        <f t="shared" si="3"/>
        <v>0</v>
      </c>
    </row>
    <row r="50" spans="1:20" ht="35.25" customHeight="1">
      <c r="A50" s="40">
        <v>27</v>
      </c>
      <c r="B50" s="115"/>
      <c r="C50" s="55" t="s">
        <v>139</v>
      </c>
      <c r="D50" s="40" t="s">
        <v>154</v>
      </c>
      <c r="E50" s="58" t="s">
        <v>115</v>
      </c>
      <c r="F50" s="40">
        <v>1</v>
      </c>
      <c r="G50" s="40">
        <v>2016</v>
      </c>
      <c r="H50" s="58" t="s">
        <v>105</v>
      </c>
      <c r="I50" s="40">
        <v>80</v>
      </c>
      <c r="J50" s="40" t="s">
        <v>43</v>
      </c>
      <c r="K50" s="111"/>
      <c r="L50" s="111"/>
      <c r="M50" s="60"/>
      <c r="N50" s="60"/>
      <c r="O50" s="59"/>
      <c r="P50" s="109"/>
      <c r="Q50" s="24"/>
      <c r="R50" s="33">
        <f t="shared" ref="R50:R52" si="4">F50*Q50</f>
        <v>0</v>
      </c>
      <c r="S50" s="33">
        <f t="shared" ref="S50:S52" si="5">R50*1.23</f>
        <v>0</v>
      </c>
      <c r="T50" s="33">
        <f t="shared" ref="T50:T52" si="6">R50+S50</f>
        <v>0</v>
      </c>
    </row>
    <row r="51" spans="1:20" ht="39.75" customHeight="1">
      <c r="A51" s="40">
        <v>28</v>
      </c>
      <c r="B51" s="115"/>
      <c r="C51" s="55" t="s">
        <v>149</v>
      </c>
      <c r="D51" s="40" t="s">
        <v>143</v>
      </c>
      <c r="E51" s="58" t="s">
        <v>150</v>
      </c>
      <c r="F51" s="40">
        <v>2</v>
      </c>
      <c r="G51" s="40">
        <v>2016</v>
      </c>
      <c r="H51" s="58" t="s">
        <v>103</v>
      </c>
      <c r="I51" s="40">
        <v>80</v>
      </c>
      <c r="J51" s="40" t="s">
        <v>43</v>
      </c>
      <c r="K51" s="113"/>
      <c r="L51" s="113"/>
      <c r="M51" s="60"/>
      <c r="N51" s="60"/>
      <c r="O51" s="59"/>
      <c r="P51" s="109"/>
      <c r="Q51" s="24"/>
      <c r="R51" s="33">
        <f t="shared" si="4"/>
        <v>0</v>
      </c>
      <c r="S51" s="33">
        <f t="shared" si="5"/>
        <v>0</v>
      </c>
      <c r="T51" s="33">
        <f t="shared" si="6"/>
        <v>0</v>
      </c>
    </row>
    <row r="52" spans="1:20" ht="21.75" customHeight="1">
      <c r="A52" s="40">
        <v>29</v>
      </c>
      <c r="B52" s="115"/>
      <c r="C52" s="55" t="s">
        <v>151</v>
      </c>
      <c r="D52" s="40" t="s">
        <v>152</v>
      </c>
      <c r="E52" s="58" t="s">
        <v>153</v>
      </c>
      <c r="F52" s="40">
        <v>1</v>
      </c>
      <c r="G52" s="40">
        <v>2016</v>
      </c>
      <c r="H52" s="58" t="s">
        <v>103</v>
      </c>
      <c r="I52" s="40">
        <v>80</v>
      </c>
      <c r="J52" s="40" t="s">
        <v>43</v>
      </c>
      <c r="K52" s="111"/>
      <c r="L52" s="111"/>
      <c r="M52" s="60"/>
      <c r="N52" s="60"/>
      <c r="O52" s="59"/>
      <c r="P52" s="109"/>
      <c r="Q52" s="24"/>
      <c r="R52" s="33">
        <f t="shared" si="4"/>
        <v>0</v>
      </c>
      <c r="S52" s="33">
        <f t="shared" si="5"/>
        <v>0</v>
      </c>
      <c r="T52" s="33">
        <f t="shared" si="6"/>
        <v>0</v>
      </c>
    </row>
    <row r="53" spans="1:20" ht="36.75" customHeight="1">
      <c r="A53" s="40">
        <v>30</v>
      </c>
      <c r="B53" s="115"/>
      <c r="C53" s="55" t="s">
        <v>158</v>
      </c>
      <c r="D53" s="40" t="s">
        <v>154</v>
      </c>
      <c r="E53" s="40" t="s">
        <v>144</v>
      </c>
      <c r="F53" s="40">
        <v>1</v>
      </c>
      <c r="G53" s="40">
        <v>2016</v>
      </c>
      <c r="H53" s="58" t="s">
        <v>103</v>
      </c>
      <c r="I53" s="40">
        <v>80</v>
      </c>
      <c r="J53" s="40" t="s">
        <v>43</v>
      </c>
      <c r="K53" s="113"/>
      <c r="L53" s="113"/>
      <c r="M53" s="60"/>
      <c r="N53" s="60"/>
      <c r="O53" s="59"/>
      <c r="P53" s="109"/>
      <c r="Q53" s="24"/>
      <c r="R53" s="33">
        <f t="shared" ref="R53:R55" si="7">F53*Q53</f>
        <v>0</v>
      </c>
      <c r="S53" s="33">
        <f t="shared" ref="S53:S55" si="8">R53*1.23</f>
        <v>0</v>
      </c>
      <c r="T53" s="33">
        <f t="shared" ref="T53:T55" si="9">R53+S53</f>
        <v>0</v>
      </c>
    </row>
    <row r="54" spans="1:20" ht="39" customHeight="1">
      <c r="A54" s="40">
        <v>31</v>
      </c>
      <c r="B54" s="115"/>
      <c r="C54" s="55" t="s">
        <v>156</v>
      </c>
      <c r="D54" s="40" t="s">
        <v>155</v>
      </c>
      <c r="E54" s="58" t="s">
        <v>154</v>
      </c>
      <c r="F54" s="40">
        <v>1</v>
      </c>
      <c r="G54" s="40">
        <v>2016</v>
      </c>
      <c r="H54" s="58" t="s">
        <v>103</v>
      </c>
      <c r="I54" s="58" t="s">
        <v>157</v>
      </c>
      <c r="J54" s="40" t="s">
        <v>106</v>
      </c>
      <c r="K54" s="111"/>
      <c r="L54" s="111"/>
      <c r="M54" s="60"/>
      <c r="N54" s="60"/>
      <c r="O54" s="59"/>
      <c r="P54" s="109"/>
      <c r="Q54" s="24"/>
      <c r="R54" s="33">
        <f t="shared" si="7"/>
        <v>0</v>
      </c>
      <c r="S54" s="33">
        <f t="shared" si="8"/>
        <v>0</v>
      </c>
      <c r="T54" s="33">
        <f t="shared" si="9"/>
        <v>0</v>
      </c>
    </row>
    <row r="55" spans="1:20" ht="37.5" customHeight="1">
      <c r="A55" s="40">
        <v>32</v>
      </c>
      <c r="B55" s="115"/>
      <c r="C55" s="55" t="s">
        <v>209</v>
      </c>
      <c r="D55" s="40" t="s">
        <v>155</v>
      </c>
      <c r="E55" s="58" t="s">
        <v>154</v>
      </c>
      <c r="F55" s="40">
        <v>1</v>
      </c>
      <c r="G55" s="40">
        <v>2016</v>
      </c>
      <c r="H55" s="58" t="s">
        <v>103</v>
      </c>
      <c r="I55" s="58" t="s">
        <v>157</v>
      </c>
      <c r="J55" s="40" t="s">
        <v>43</v>
      </c>
      <c r="K55" s="113"/>
      <c r="L55" s="113"/>
      <c r="M55" s="60"/>
      <c r="N55" s="60"/>
      <c r="O55" s="59"/>
      <c r="P55" s="109"/>
      <c r="Q55" s="24"/>
      <c r="R55" s="33">
        <f t="shared" si="7"/>
        <v>0</v>
      </c>
      <c r="S55" s="33">
        <f t="shared" si="8"/>
        <v>0</v>
      </c>
      <c r="T55" s="33">
        <f t="shared" si="9"/>
        <v>0</v>
      </c>
    </row>
    <row r="56" spans="1:20" ht="35.25" customHeight="1">
      <c r="A56" s="40">
        <v>33</v>
      </c>
      <c r="B56" s="116"/>
      <c r="C56" s="55" t="s">
        <v>210</v>
      </c>
      <c r="D56" s="40" t="s">
        <v>155</v>
      </c>
      <c r="E56" s="40" t="s">
        <v>154</v>
      </c>
      <c r="F56" s="40">
        <v>1</v>
      </c>
      <c r="G56" s="40">
        <v>2016</v>
      </c>
      <c r="H56" s="58" t="s">
        <v>103</v>
      </c>
      <c r="I56" s="58" t="s">
        <v>157</v>
      </c>
      <c r="J56" s="40" t="s">
        <v>43</v>
      </c>
      <c r="K56" s="111"/>
      <c r="L56" s="111"/>
      <c r="M56" s="65"/>
      <c r="N56" s="65"/>
      <c r="O56" s="66"/>
      <c r="P56" s="109"/>
      <c r="Q56" s="24"/>
      <c r="R56" s="33">
        <f t="shared" si="1"/>
        <v>0</v>
      </c>
      <c r="S56" s="33">
        <f t="shared" si="2"/>
        <v>0</v>
      </c>
      <c r="T56" s="33">
        <f t="shared" si="3"/>
        <v>0</v>
      </c>
    </row>
    <row r="57" spans="1:20" ht="38.25" customHeight="1">
      <c r="A57" s="40">
        <v>34</v>
      </c>
      <c r="B57" s="77"/>
      <c r="C57" s="55" t="s">
        <v>193</v>
      </c>
      <c r="D57" s="40" t="s">
        <v>192</v>
      </c>
      <c r="E57" s="40" t="s">
        <v>153</v>
      </c>
      <c r="F57" s="40">
        <v>6</v>
      </c>
      <c r="G57" s="40">
        <v>2019</v>
      </c>
      <c r="H57" s="58" t="s">
        <v>103</v>
      </c>
      <c r="I57" s="58">
        <v>80</v>
      </c>
      <c r="J57" s="40" t="s">
        <v>43</v>
      </c>
      <c r="K57" s="113"/>
      <c r="L57" s="113"/>
      <c r="M57" s="65"/>
      <c r="N57" s="65"/>
      <c r="O57" s="71"/>
      <c r="P57" s="71"/>
      <c r="Q57" s="24"/>
      <c r="R57" s="33">
        <f t="shared" ref="R57:R61" si="10">F57*Q57</f>
        <v>0</v>
      </c>
      <c r="S57" s="33">
        <f t="shared" ref="S57:S61" si="11">R57*1.23</f>
        <v>0</v>
      </c>
      <c r="T57" s="33">
        <f t="shared" ref="T57:T61" si="12">R57+S57</f>
        <v>0</v>
      </c>
    </row>
    <row r="58" spans="1:20" ht="33" customHeight="1">
      <c r="A58" s="40">
        <v>35</v>
      </c>
      <c r="B58" s="77"/>
      <c r="C58" s="55" t="s">
        <v>194</v>
      </c>
      <c r="D58" s="40" t="s">
        <v>195</v>
      </c>
      <c r="E58" s="40" t="s">
        <v>196</v>
      </c>
      <c r="F58" s="40">
        <v>2</v>
      </c>
      <c r="G58" s="40">
        <v>2019</v>
      </c>
      <c r="H58" s="58" t="s">
        <v>103</v>
      </c>
      <c r="I58" s="58">
        <v>80</v>
      </c>
      <c r="J58" s="40" t="s">
        <v>43</v>
      </c>
      <c r="K58" s="111"/>
      <c r="L58" s="111"/>
      <c r="M58" s="65"/>
      <c r="N58" s="65"/>
      <c r="O58" s="71"/>
      <c r="P58" s="71"/>
      <c r="Q58" s="24"/>
      <c r="R58" s="33">
        <f t="shared" si="10"/>
        <v>0</v>
      </c>
      <c r="S58" s="33">
        <f t="shared" si="11"/>
        <v>0</v>
      </c>
      <c r="T58" s="33">
        <f t="shared" si="12"/>
        <v>0</v>
      </c>
    </row>
    <row r="59" spans="1:20" ht="36" customHeight="1">
      <c r="A59" s="40">
        <v>36</v>
      </c>
      <c r="B59" s="77"/>
      <c r="C59" s="55" t="s">
        <v>199</v>
      </c>
      <c r="D59" s="40" t="s">
        <v>200</v>
      </c>
      <c r="E59" s="40" t="s">
        <v>201</v>
      </c>
      <c r="F59" s="40">
        <v>80</v>
      </c>
      <c r="G59" s="40">
        <v>2019</v>
      </c>
      <c r="H59" s="58" t="s">
        <v>105</v>
      </c>
      <c r="I59" s="58">
        <v>80</v>
      </c>
      <c r="J59" s="40" t="s">
        <v>43</v>
      </c>
      <c r="K59" s="113"/>
      <c r="L59" s="113"/>
      <c r="M59" s="65"/>
      <c r="N59" s="65"/>
      <c r="O59" s="71"/>
      <c r="P59" s="71"/>
      <c r="Q59" s="24"/>
      <c r="R59" s="33">
        <f t="shared" si="10"/>
        <v>0</v>
      </c>
      <c r="S59" s="33">
        <f t="shared" si="11"/>
        <v>0</v>
      </c>
      <c r="T59" s="33">
        <f t="shared" si="12"/>
        <v>0</v>
      </c>
    </row>
    <row r="60" spans="1:20" ht="36" customHeight="1">
      <c r="A60" s="40">
        <v>37</v>
      </c>
      <c r="B60" s="77"/>
      <c r="C60" s="55" t="s">
        <v>203</v>
      </c>
      <c r="D60" s="40" t="s">
        <v>204</v>
      </c>
      <c r="E60" s="40" t="s">
        <v>201</v>
      </c>
      <c r="F60" s="40">
        <v>6</v>
      </c>
      <c r="G60" s="40">
        <v>2019</v>
      </c>
      <c r="H60" s="58" t="s">
        <v>105</v>
      </c>
      <c r="I60" s="58">
        <v>80</v>
      </c>
      <c r="J60" s="40" t="s">
        <v>43</v>
      </c>
      <c r="K60" s="113"/>
      <c r="L60" s="113"/>
      <c r="M60" s="65"/>
      <c r="N60" s="65"/>
      <c r="O60" s="71"/>
      <c r="P60" s="71"/>
      <c r="Q60" s="24"/>
      <c r="R60" s="33">
        <f t="shared" si="10"/>
        <v>0</v>
      </c>
      <c r="S60" s="33">
        <f t="shared" si="11"/>
        <v>0</v>
      </c>
      <c r="T60" s="33">
        <f t="shared" si="12"/>
        <v>0</v>
      </c>
    </row>
    <row r="61" spans="1:20" ht="39" customHeight="1">
      <c r="A61" s="40">
        <v>38</v>
      </c>
      <c r="B61" s="77"/>
      <c r="C61" s="55" t="s">
        <v>206</v>
      </c>
      <c r="D61" s="40" t="s">
        <v>207</v>
      </c>
      <c r="E61" s="40" t="s">
        <v>153</v>
      </c>
      <c r="F61" s="40">
        <v>4</v>
      </c>
      <c r="G61" s="40">
        <v>2019</v>
      </c>
      <c r="H61" s="58" t="s">
        <v>103</v>
      </c>
      <c r="I61" s="58">
        <v>80</v>
      </c>
      <c r="J61" s="40" t="s">
        <v>43</v>
      </c>
      <c r="K61" s="112"/>
      <c r="L61" s="112"/>
      <c r="M61" s="65"/>
      <c r="N61" s="65"/>
      <c r="O61" s="71"/>
      <c r="P61" s="71"/>
      <c r="Q61" s="24"/>
      <c r="R61" s="33">
        <f t="shared" si="10"/>
        <v>0</v>
      </c>
      <c r="S61" s="33">
        <f t="shared" si="11"/>
        <v>0</v>
      </c>
      <c r="T61" s="33">
        <f t="shared" si="12"/>
        <v>0</v>
      </c>
    </row>
    <row r="62" spans="1:20" ht="23.25" customHeight="1">
      <c r="J62" s="26"/>
      <c r="K62" s="26"/>
      <c r="L62" s="26"/>
      <c r="Q62" s="26" t="s">
        <v>11</v>
      </c>
      <c r="R62" s="74">
        <f>SUM(R24:R56)</f>
        <v>0</v>
      </c>
      <c r="S62" s="74">
        <f>SUM(S24:S56)</f>
        <v>0</v>
      </c>
      <c r="T62" s="74">
        <f>SUM(T24:T56)</f>
        <v>0</v>
      </c>
    </row>
    <row r="63" spans="1:20" ht="13.5" customHeight="1">
      <c r="B63" s="36" t="s">
        <v>57</v>
      </c>
      <c r="H63" s="23" t="s">
        <v>225</v>
      </c>
    </row>
    <row r="64" spans="1:20" ht="13.5" customHeight="1">
      <c r="B64" t="s">
        <v>58</v>
      </c>
    </row>
    <row r="65" spans="2:8" ht="13.5" customHeight="1">
      <c r="B65" s="23" t="s">
        <v>73</v>
      </c>
      <c r="H65" s="23" t="s">
        <v>69</v>
      </c>
    </row>
    <row r="66" spans="2:8" ht="13.5" customHeight="1"/>
    <row r="67" spans="2:8" ht="27" customHeight="1">
      <c r="B67" t="s">
        <v>45</v>
      </c>
      <c r="H67" t="s">
        <v>70</v>
      </c>
    </row>
    <row r="68" spans="2:8" ht="27" customHeight="1">
      <c r="B68" t="s">
        <v>46</v>
      </c>
    </row>
    <row r="70" spans="2:8">
      <c r="C70" t="s">
        <v>221</v>
      </c>
    </row>
    <row r="71" spans="2:8">
      <c r="C71" t="s">
        <v>222</v>
      </c>
    </row>
    <row r="72" spans="2:8">
      <c r="C72" t="s">
        <v>223</v>
      </c>
    </row>
  </sheetData>
  <mergeCells count="33">
    <mergeCell ref="L20:L22"/>
    <mergeCell ref="M20:P20"/>
    <mergeCell ref="M21:M22"/>
    <mergeCell ref="N21:N22"/>
    <mergeCell ref="O21:O22"/>
    <mergeCell ref="P21:P22"/>
    <mergeCell ref="I16:J16"/>
    <mergeCell ref="G21:G22"/>
    <mergeCell ref="H21:H22"/>
    <mergeCell ref="A5:T5"/>
    <mergeCell ref="G11:H11"/>
    <mergeCell ref="G13:H13"/>
    <mergeCell ref="G14:H14"/>
    <mergeCell ref="G15:H15"/>
    <mergeCell ref="Q21:Q22"/>
    <mergeCell ref="R21:R22"/>
    <mergeCell ref="K20:K22"/>
    <mergeCell ref="J21:J22"/>
    <mergeCell ref="Q20:T20"/>
    <mergeCell ref="S21:S22"/>
    <mergeCell ref="T21:T22"/>
    <mergeCell ref="I21:I22"/>
    <mergeCell ref="A20:A22"/>
    <mergeCell ref="B20:B22"/>
    <mergeCell ref="C20:G20"/>
    <mergeCell ref="B24:B41"/>
    <mergeCell ref="B42:B56"/>
    <mergeCell ref="I17:J17"/>
    <mergeCell ref="C21:C22"/>
    <mergeCell ref="D21:D22"/>
    <mergeCell ref="E21:E22"/>
    <mergeCell ref="F21:F22"/>
    <mergeCell ref="H20:J20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Footer>Strona &amp;P z &amp;N</oddFooter>
  </headerFooter>
  <rowBreaks count="1" manualBreakCount="1">
    <brk id="37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view="pageBreakPreview" topLeftCell="A46" zoomScale="80" zoomScaleNormal="76" zoomScaleSheetLayoutView="80" workbookViewId="0">
      <selection activeCell="E67" sqref="E67"/>
    </sheetView>
  </sheetViews>
  <sheetFormatPr defaultRowHeight="14.25"/>
  <cols>
    <col min="1" max="1" width="4.125" customWidth="1"/>
    <col min="2" max="2" width="12.375" customWidth="1"/>
    <col min="3" max="3" width="44.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4.375" customWidth="1"/>
    <col min="11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21" t="s">
        <v>56</v>
      </c>
      <c r="C1" s="21"/>
      <c r="E1" s="21"/>
      <c r="Q1" s="27" t="s">
        <v>220</v>
      </c>
    </row>
    <row r="2" spans="1:17">
      <c r="B2" s="20"/>
    </row>
    <row r="3" spans="1:17">
      <c r="B3" s="20" t="s">
        <v>48</v>
      </c>
      <c r="C3" s="20"/>
      <c r="E3" s="20"/>
    </row>
    <row r="4" spans="1:17">
      <c r="E4" s="20"/>
    </row>
    <row r="5" spans="1:17" ht="30" customHeight="1">
      <c r="A5" s="117" t="s">
        <v>90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</row>
    <row r="6" spans="1:17" ht="30" customHeight="1">
      <c r="A6" s="117" t="s">
        <v>89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</row>
    <row r="7" spans="1:17" s="29" customFormat="1" ht="18.75" customHeight="1">
      <c r="A7" s="28" t="s">
        <v>15</v>
      </c>
      <c r="B7" s="30" t="s">
        <v>107</v>
      </c>
      <c r="C7" s="28"/>
      <c r="D7" s="28"/>
      <c r="E7" s="28"/>
      <c r="F7" s="28"/>
      <c r="G7" s="28"/>
      <c r="H7" s="28"/>
      <c r="I7" s="28"/>
      <c r="J7" s="28"/>
      <c r="K7" s="28"/>
      <c r="L7" s="28"/>
    </row>
    <row r="8" spans="1:17" s="29" customFormat="1" ht="18.75" customHeight="1">
      <c r="A8" s="28" t="s">
        <v>16</v>
      </c>
      <c r="B8" s="30" t="s">
        <v>59</v>
      </c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1:17" s="29" customFormat="1" ht="18.75" customHeight="1">
      <c r="A9" s="28" t="s">
        <v>17</v>
      </c>
      <c r="B9" s="30" t="s">
        <v>141</v>
      </c>
      <c r="C9" s="28"/>
      <c r="D9" s="28"/>
      <c r="E9" s="28"/>
      <c r="F9" s="28"/>
      <c r="G9" s="28"/>
      <c r="H9" s="28"/>
      <c r="I9" s="28"/>
      <c r="J9" s="28"/>
      <c r="K9" s="28"/>
      <c r="L9" s="28"/>
    </row>
    <row r="10" spans="1:17" s="29" customFormat="1" ht="18.75" customHeight="1">
      <c r="A10" s="28" t="s">
        <v>14</v>
      </c>
      <c r="B10" s="32" t="s">
        <v>233</v>
      </c>
      <c r="C10" s="28"/>
      <c r="D10" s="28"/>
      <c r="E10" s="49"/>
      <c r="F10" s="28"/>
      <c r="G10" s="28"/>
      <c r="H10" s="28"/>
      <c r="I10" s="28"/>
      <c r="J10" s="28"/>
      <c r="K10" s="28"/>
      <c r="L10" s="28"/>
    </row>
    <row r="11" spans="1:17" s="29" customFormat="1" ht="18.75" customHeight="1">
      <c r="A11" s="28" t="s">
        <v>19</v>
      </c>
      <c r="B11" s="32" t="s">
        <v>234</v>
      </c>
      <c r="C11" s="28"/>
      <c r="D11" s="28"/>
      <c r="E11" s="28"/>
      <c r="F11" s="28"/>
      <c r="G11" s="48"/>
      <c r="H11" s="28"/>
      <c r="I11" s="28"/>
      <c r="J11" s="28"/>
      <c r="K11" s="28"/>
      <c r="L11" s="28"/>
    </row>
    <row r="12" spans="1:17" s="29" customFormat="1" ht="18.75" customHeight="1">
      <c r="A12" s="28" t="s">
        <v>20</v>
      </c>
      <c r="B12" s="32" t="s">
        <v>235</v>
      </c>
      <c r="C12" s="28"/>
      <c r="D12" s="28"/>
      <c r="E12" s="28"/>
      <c r="F12" s="28"/>
      <c r="G12" s="48"/>
      <c r="H12" s="28"/>
      <c r="I12" s="28"/>
      <c r="J12" s="28"/>
      <c r="K12" s="28"/>
      <c r="L12" s="28"/>
    </row>
    <row r="13" spans="1:17" s="29" customFormat="1" ht="18.75" customHeight="1">
      <c r="A13" s="28" t="s">
        <v>21</v>
      </c>
      <c r="B13" s="30" t="s">
        <v>243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5" spans="1:17" ht="19.5" customHeight="1">
      <c r="A15" s="118" t="s">
        <v>0</v>
      </c>
      <c r="B15" s="118" t="s">
        <v>52</v>
      </c>
      <c r="C15" s="119" t="s">
        <v>54</v>
      </c>
      <c r="D15" s="120"/>
      <c r="E15" s="120"/>
      <c r="F15" s="120"/>
      <c r="G15" s="121"/>
      <c r="H15" s="118" t="s">
        <v>1</v>
      </c>
      <c r="I15" s="118"/>
      <c r="J15" s="118"/>
      <c r="K15" s="122" t="s">
        <v>228</v>
      </c>
      <c r="L15" s="122" t="s">
        <v>51</v>
      </c>
      <c r="M15" s="141" t="s">
        <v>244</v>
      </c>
      <c r="N15" s="142"/>
      <c r="O15" s="142"/>
      <c r="P15" s="142"/>
      <c r="Q15" s="143"/>
    </row>
    <row r="16" spans="1:17" ht="15.75" customHeight="1">
      <c r="A16" s="118"/>
      <c r="B16" s="118"/>
      <c r="C16" s="122" t="s">
        <v>53</v>
      </c>
      <c r="D16" s="122" t="s">
        <v>4</v>
      </c>
      <c r="E16" s="122" t="s">
        <v>5</v>
      </c>
      <c r="F16" s="122" t="s">
        <v>50</v>
      </c>
      <c r="G16" s="122" t="s">
        <v>44</v>
      </c>
      <c r="H16" s="122" t="s">
        <v>2</v>
      </c>
      <c r="I16" s="122" t="s">
        <v>3</v>
      </c>
      <c r="J16" s="122" t="s">
        <v>49</v>
      </c>
      <c r="K16" s="126"/>
      <c r="L16" s="126"/>
      <c r="M16" s="122" t="s">
        <v>79</v>
      </c>
      <c r="N16" s="122" t="s">
        <v>81</v>
      </c>
      <c r="O16" s="122" t="s">
        <v>84</v>
      </c>
      <c r="P16" s="122" t="s">
        <v>83</v>
      </c>
      <c r="Q16" s="122" t="s">
        <v>76</v>
      </c>
    </row>
    <row r="17" spans="1:17" ht="49.5" customHeight="1">
      <c r="A17" s="118"/>
      <c r="B17" s="118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</row>
    <row r="18" spans="1:17" ht="14.25" customHeight="1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  <c r="O18" s="5">
        <v>15</v>
      </c>
      <c r="P18" s="5">
        <v>16</v>
      </c>
      <c r="Q18" s="5">
        <v>17</v>
      </c>
    </row>
    <row r="19" spans="1:17" ht="33">
      <c r="A19" s="40">
        <v>1</v>
      </c>
      <c r="B19" s="114" t="s">
        <v>113</v>
      </c>
      <c r="C19" s="41" t="s">
        <v>117</v>
      </c>
      <c r="D19" s="58" t="s">
        <v>114</v>
      </c>
      <c r="E19" s="40" t="s">
        <v>115</v>
      </c>
      <c r="F19" s="40">
        <v>1</v>
      </c>
      <c r="G19" s="40">
        <v>2016</v>
      </c>
      <c r="H19" s="58" t="s">
        <v>103</v>
      </c>
      <c r="I19" s="40">
        <v>80</v>
      </c>
      <c r="J19" s="58" t="s">
        <v>43</v>
      </c>
      <c r="K19" s="62"/>
      <c r="L19" s="62"/>
      <c r="M19" s="44"/>
      <c r="N19" s="52"/>
      <c r="O19" s="52"/>
      <c r="P19" s="47"/>
      <c r="Q19" s="46"/>
    </row>
    <row r="20" spans="1:17" ht="33">
      <c r="A20" s="40">
        <v>2</v>
      </c>
      <c r="B20" s="115"/>
      <c r="C20" s="55" t="s">
        <v>119</v>
      </c>
      <c r="D20" s="40"/>
      <c r="E20" s="40" t="s">
        <v>115</v>
      </c>
      <c r="F20" s="40">
        <v>1</v>
      </c>
      <c r="G20" s="40">
        <v>2016</v>
      </c>
      <c r="H20" s="58" t="s">
        <v>103</v>
      </c>
      <c r="I20" s="40">
        <v>80</v>
      </c>
      <c r="J20" s="58" t="s">
        <v>43</v>
      </c>
      <c r="K20" s="62"/>
      <c r="L20" s="62"/>
      <c r="M20" s="44"/>
      <c r="N20" s="44"/>
      <c r="O20" s="44"/>
      <c r="P20" s="47"/>
      <c r="Q20" s="46"/>
    </row>
    <row r="21" spans="1:17" ht="33">
      <c r="A21" s="40">
        <v>3</v>
      </c>
      <c r="B21" s="115"/>
      <c r="C21" s="41" t="s">
        <v>118</v>
      </c>
      <c r="D21" s="40" t="s">
        <v>146</v>
      </c>
      <c r="E21" s="58" t="s">
        <v>147</v>
      </c>
      <c r="F21" s="40">
        <v>1</v>
      </c>
      <c r="G21" s="40">
        <v>2016</v>
      </c>
      <c r="H21" s="58" t="s">
        <v>103</v>
      </c>
      <c r="I21" s="40">
        <v>80</v>
      </c>
      <c r="J21" s="58" t="s">
        <v>43</v>
      </c>
      <c r="K21" s="62"/>
      <c r="L21" s="62"/>
      <c r="M21" s="44"/>
      <c r="N21" s="44"/>
      <c r="O21" s="44"/>
      <c r="P21" s="47"/>
      <c r="Q21" s="46"/>
    </row>
    <row r="22" spans="1:17" ht="33">
      <c r="A22" s="40">
        <v>4</v>
      </c>
      <c r="B22" s="115"/>
      <c r="C22" s="55" t="s">
        <v>120</v>
      </c>
      <c r="D22" s="40" t="s">
        <v>154</v>
      </c>
      <c r="E22" s="40" t="s">
        <v>115</v>
      </c>
      <c r="F22" s="40">
        <v>1</v>
      </c>
      <c r="G22" s="40">
        <v>2016</v>
      </c>
      <c r="H22" s="58" t="s">
        <v>105</v>
      </c>
      <c r="I22" s="40">
        <v>80</v>
      </c>
      <c r="J22" s="58" t="s">
        <v>43</v>
      </c>
      <c r="K22" s="62"/>
      <c r="L22" s="62"/>
      <c r="M22" s="44"/>
      <c r="N22" s="44"/>
      <c r="O22" s="44"/>
      <c r="P22" s="61"/>
      <c r="Q22" s="59"/>
    </row>
    <row r="23" spans="1:17" ht="49.5">
      <c r="A23" s="40">
        <v>5</v>
      </c>
      <c r="B23" s="115"/>
      <c r="C23" s="55" t="s">
        <v>126</v>
      </c>
      <c r="D23" s="40" t="s">
        <v>154</v>
      </c>
      <c r="E23" s="40" t="s">
        <v>115</v>
      </c>
      <c r="F23" s="40">
        <v>1</v>
      </c>
      <c r="G23" s="40">
        <v>2016</v>
      </c>
      <c r="H23" s="58" t="s">
        <v>103</v>
      </c>
      <c r="I23" s="40">
        <v>80</v>
      </c>
      <c r="J23" s="40" t="s">
        <v>43</v>
      </c>
      <c r="K23" s="62"/>
      <c r="L23" s="62"/>
      <c r="M23" s="44"/>
      <c r="N23" s="44"/>
      <c r="O23" s="44"/>
      <c r="P23" s="66"/>
      <c r="Q23" s="59"/>
    </row>
    <row r="24" spans="1:17" ht="35.25" customHeight="1">
      <c r="A24" s="40">
        <v>6</v>
      </c>
      <c r="B24" s="115"/>
      <c r="C24" s="41" t="s">
        <v>116</v>
      </c>
      <c r="D24" s="40" t="s">
        <v>154</v>
      </c>
      <c r="E24" s="40" t="s">
        <v>115</v>
      </c>
      <c r="F24" s="40">
        <v>1</v>
      </c>
      <c r="G24" s="40">
        <v>2016</v>
      </c>
      <c r="H24" s="58" t="s">
        <v>104</v>
      </c>
      <c r="I24" s="40">
        <v>80</v>
      </c>
      <c r="J24" s="40" t="s">
        <v>43</v>
      </c>
      <c r="K24" s="62"/>
      <c r="L24" s="62"/>
      <c r="M24" s="44"/>
      <c r="N24" s="44"/>
      <c r="O24" s="44"/>
      <c r="P24" s="66"/>
      <c r="Q24" s="59"/>
    </row>
    <row r="25" spans="1:17" ht="35.25" customHeight="1">
      <c r="A25" s="40">
        <v>7</v>
      </c>
      <c r="B25" s="115"/>
      <c r="C25" s="55" t="s">
        <v>121</v>
      </c>
      <c r="D25" s="58" t="s">
        <v>154</v>
      </c>
      <c r="E25" s="40" t="s">
        <v>115</v>
      </c>
      <c r="F25" s="40">
        <v>1</v>
      </c>
      <c r="G25" s="40">
        <v>2016</v>
      </c>
      <c r="H25" s="58" t="s">
        <v>103</v>
      </c>
      <c r="I25" s="40">
        <v>80</v>
      </c>
      <c r="J25" s="40" t="s">
        <v>43</v>
      </c>
      <c r="K25" s="62"/>
      <c r="L25" s="62"/>
      <c r="M25" s="44"/>
      <c r="N25" s="44"/>
      <c r="O25" s="44"/>
      <c r="P25" s="66"/>
      <c r="Q25" s="59"/>
    </row>
    <row r="26" spans="1:17" ht="33">
      <c r="A26" s="40">
        <v>8</v>
      </c>
      <c r="B26" s="115"/>
      <c r="C26" s="55" t="s">
        <v>122</v>
      </c>
      <c r="D26" s="58" t="s">
        <v>154</v>
      </c>
      <c r="E26" s="40" t="s">
        <v>115</v>
      </c>
      <c r="F26" s="40">
        <v>1</v>
      </c>
      <c r="G26" s="40">
        <v>2016</v>
      </c>
      <c r="H26" s="58" t="s">
        <v>105</v>
      </c>
      <c r="I26" s="40">
        <v>80</v>
      </c>
      <c r="J26" s="40" t="s">
        <v>43</v>
      </c>
      <c r="K26" s="62"/>
      <c r="L26" s="62"/>
      <c r="M26" s="44"/>
      <c r="N26" s="44"/>
      <c r="O26" s="44"/>
      <c r="P26" s="66"/>
      <c r="Q26" s="59"/>
    </row>
    <row r="27" spans="1:17" ht="35.25" customHeight="1">
      <c r="A27" s="40">
        <v>9</v>
      </c>
      <c r="B27" s="115"/>
      <c r="C27" s="41" t="s">
        <v>123</v>
      </c>
      <c r="D27" s="40" t="s">
        <v>154</v>
      </c>
      <c r="E27" s="40" t="s">
        <v>115</v>
      </c>
      <c r="F27" s="40">
        <v>1</v>
      </c>
      <c r="G27" s="40">
        <v>2016</v>
      </c>
      <c r="H27" s="58" t="s">
        <v>103</v>
      </c>
      <c r="I27" s="40">
        <v>80</v>
      </c>
      <c r="J27" s="40" t="s">
        <v>43</v>
      </c>
      <c r="K27" s="62"/>
      <c r="L27" s="62"/>
      <c r="M27" s="44"/>
      <c r="N27" s="44"/>
      <c r="O27" s="44"/>
      <c r="P27" s="66"/>
      <c r="Q27" s="59"/>
    </row>
    <row r="28" spans="1:17" ht="35.25" customHeight="1">
      <c r="A28" s="40">
        <v>10</v>
      </c>
      <c r="B28" s="115"/>
      <c r="C28" s="41" t="s">
        <v>124</v>
      </c>
      <c r="D28" s="40" t="s">
        <v>154</v>
      </c>
      <c r="E28" s="40" t="s">
        <v>115</v>
      </c>
      <c r="F28" s="40">
        <v>1</v>
      </c>
      <c r="G28" s="40">
        <v>2016</v>
      </c>
      <c r="H28" s="58" t="s">
        <v>105</v>
      </c>
      <c r="I28" s="40">
        <v>80</v>
      </c>
      <c r="J28" s="40" t="s">
        <v>43</v>
      </c>
      <c r="K28" s="62"/>
      <c r="L28" s="62"/>
      <c r="M28" s="44"/>
      <c r="N28" s="44"/>
      <c r="O28" s="44"/>
      <c r="P28" s="66"/>
      <c r="Q28" s="59"/>
    </row>
    <row r="29" spans="1:17" ht="35.25" customHeight="1">
      <c r="A29" s="40">
        <v>11</v>
      </c>
      <c r="B29" s="115"/>
      <c r="C29" s="41" t="s">
        <v>125</v>
      </c>
      <c r="D29" s="40" t="s">
        <v>154</v>
      </c>
      <c r="E29" s="40" t="s">
        <v>115</v>
      </c>
      <c r="F29" s="40">
        <v>1</v>
      </c>
      <c r="G29" s="40">
        <v>2016</v>
      </c>
      <c r="H29" s="58" t="s">
        <v>105</v>
      </c>
      <c r="I29" s="40">
        <v>80</v>
      </c>
      <c r="J29" s="40" t="s">
        <v>43</v>
      </c>
      <c r="K29" s="62"/>
      <c r="L29" s="62"/>
      <c r="M29" s="44"/>
      <c r="N29" s="44"/>
      <c r="O29" s="44"/>
      <c r="P29" s="66"/>
      <c r="Q29" s="59"/>
    </row>
    <row r="30" spans="1:17" ht="35.25" customHeight="1">
      <c r="A30" s="40">
        <v>12</v>
      </c>
      <c r="B30" s="115"/>
      <c r="C30" s="55" t="s">
        <v>127</v>
      </c>
      <c r="D30" s="40" t="s">
        <v>154</v>
      </c>
      <c r="E30" s="40" t="s">
        <v>115</v>
      </c>
      <c r="F30" s="58">
        <v>1</v>
      </c>
      <c r="G30" s="40">
        <v>2016</v>
      </c>
      <c r="H30" s="58" t="s">
        <v>104</v>
      </c>
      <c r="I30" s="40">
        <v>80</v>
      </c>
      <c r="J30" s="40" t="s">
        <v>43</v>
      </c>
      <c r="K30" s="62"/>
      <c r="L30" s="62"/>
      <c r="M30" s="44"/>
      <c r="N30" s="44"/>
      <c r="O30" s="44"/>
      <c r="P30" s="66"/>
      <c r="Q30" s="59"/>
    </row>
    <row r="31" spans="1:17" ht="35.25" customHeight="1">
      <c r="A31" s="40">
        <v>13</v>
      </c>
      <c r="B31" s="115"/>
      <c r="C31" s="41" t="s">
        <v>252</v>
      </c>
      <c r="D31" s="40" t="s">
        <v>154</v>
      </c>
      <c r="E31" s="40" t="s">
        <v>115</v>
      </c>
      <c r="F31" s="40">
        <v>1</v>
      </c>
      <c r="G31" s="40">
        <v>2016</v>
      </c>
      <c r="H31" s="58" t="s">
        <v>105</v>
      </c>
      <c r="I31" s="40">
        <v>80</v>
      </c>
      <c r="J31" s="40" t="s">
        <v>106</v>
      </c>
      <c r="K31" s="62"/>
      <c r="L31" s="62"/>
      <c r="M31" s="44"/>
      <c r="N31" s="44"/>
      <c r="O31" s="44"/>
      <c r="P31" s="66"/>
      <c r="Q31" s="59"/>
    </row>
    <row r="32" spans="1:17" ht="33">
      <c r="A32" s="40">
        <v>14</v>
      </c>
      <c r="B32" s="115"/>
      <c r="C32" s="55" t="s">
        <v>128</v>
      </c>
      <c r="D32" s="40" t="s">
        <v>154</v>
      </c>
      <c r="E32" s="40" t="s">
        <v>115</v>
      </c>
      <c r="F32" s="40">
        <v>1</v>
      </c>
      <c r="G32" s="40">
        <v>2016</v>
      </c>
      <c r="H32" s="58" t="s">
        <v>105</v>
      </c>
      <c r="I32" s="40">
        <v>80</v>
      </c>
      <c r="J32" s="40" t="s">
        <v>43</v>
      </c>
      <c r="K32" s="62"/>
      <c r="L32" s="62"/>
      <c r="M32" s="44"/>
      <c r="N32" s="44"/>
      <c r="O32" s="44"/>
      <c r="P32" s="66"/>
      <c r="Q32" s="59"/>
    </row>
    <row r="33" spans="1:17" ht="35.25" customHeight="1">
      <c r="A33" s="40">
        <v>15</v>
      </c>
      <c r="B33" s="115"/>
      <c r="C33" s="41" t="s">
        <v>129</v>
      </c>
      <c r="D33" s="40" t="s">
        <v>154</v>
      </c>
      <c r="E33" s="40" t="s">
        <v>115</v>
      </c>
      <c r="F33" s="40">
        <v>1</v>
      </c>
      <c r="G33" s="40">
        <v>2016</v>
      </c>
      <c r="H33" s="58" t="s">
        <v>105</v>
      </c>
      <c r="I33" s="40">
        <v>80</v>
      </c>
      <c r="J33" s="40" t="s">
        <v>43</v>
      </c>
      <c r="K33" s="62"/>
      <c r="L33" s="62"/>
      <c r="M33" s="44"/>
      <c r="N33" s="44"/>
      <c r="O33" s="44"/>
      <c r="P33" s="66"/>
      <c r="Q33" s="59"/>
    </row>
    <row r="34" spans="1:17" ht="33">
      <c r="A34" s="40">
        <v>16</v>
      </c>
      <c r="B34" s="115"/>
      <c r="C34" s="41" t="s">
        <v>258</v>
      </c>
      <c r="D34" s="40" t="s">
        <v>154</v>
      </c>
      <c r="E34" s="40" t="s">
        <v>115</v>
      </c>
      <c r="F34" s="40">
        <v>1</v>
      </c>
      <c r="G34" s="40">
        <v>2016</v>
      </c>
      <c r="H34" s="58" t="s">
        <v>105</v>
      </c>
      <c r="I34" s="40">
        <v>80</v>
      </c>
      <c r="J34" s="40" t="s">
        <v>43</v>
      </c>
      <c r="K34" s="62"/>
      <c r="L34" s="62"/>
      <c r="M34" s="45"/>
      <c r="N34" s="45"/>
      <c r="O34" s="45"/>
      <c r="P34" s="69"/>
      <c r="Q34" s="69"/>
    </row>
    <row r="35" spans="1:17" ht="99">
      <c r="A35" s="40">
        <v>17</v>
      </c>
      <c r="B35" s="115"/>
      <c r="C35" s="55" t="s">
        <v>131</v>
      </c>
      <c r="D35" s="40" t="s">
        <v>142</v>
      </c>
      <c r="E35" s="40" t="s">
        <v>115</v>
      </c>
      <c r="F35" s="40">
        <v>1</v>
      </c>
      <c r="G35" s="40">
        <v>2016</v>
      </c>
      <c r="H35" s="58" t="s">
        <v>105</v>
      </c>
      <c r="I35" s="40">
        <v>80</v>
      </c>
      <c r="J35" s="40" t="s">
        <v>43</v>
      </c>
      <c r="K35" s="62"/>
      <c r="L35" s="62"/>
      <c r="M35" s="44"/>
      <c r="N35" s="44"/>
      <c r="O35" s="44"/>
      <c r="P35" s="66"/>
      <c r="Q35" s="59"/>
    </row>
    <row r="36" spans="1:17" ht="33">
      <c r="A36" s="40">
        <v>18</v>
      </c>
      <c r="B36" s="115"/>
      <c r="C36" s="55" t="s">
        <v>254</v>
      </c>
      <c r="D36" s="40" t="s">
        <v>142</v>
      </c>
      <c r="E36" s="40" t="s">
        <v>115</v>
      </c>
      <c r="F36" s="40">
        <v>1</v>
      </c>
      <c r="G36" s="40">
        <v>2016</v>
      </c>
      <c r="H36" s="58" t="s">
        <v>130</v>
      </c>
      <c r="I36" s="40">
        <v>80</v>
      </c>
      <c r="J36" s="40" t="s">
        <v>43</v>
      </c>
      <c r="K36" s="62"/>
      <c r="L36" s="62"/>
      <c r="M36" s="44"/>
      <c r="N36" s="44"/>
      <c r="O36" s="44"/>
      <c r="P36" s="66"/>
      <c r="Q36" s="59"/>
    </row>
    <row r="37" spans="1:17" ht="33">
      <c r="A37" s="40">
        <v>19</v>
      </c>
      <c r="B37" s="115" t="s">
        <v>113</v>
      </c>
      <c r="C37" s="55" t="s">
        <v>132</v>
      </c>
      <c r="D37" s="40" t="s">
        <v>142</v>
      </c>
      <c r="E37" s="40" t="s">
        <v>115</v>
      </c>
      <c r="F37" s="40">
        <v>1</v>
      </c>
      <c r="G37" s="40">
        <v>2016</v>
      </c>
      <c r="H37" s="58" t="s">
        <v>103</v>
      </c>
      <c r="I37" s="40">
        <v>80</v>
      </c>
      <c r="J37" s="40" t="s">
        <v>43</v>
      </c>
      <c r="K37" s="62"/>
      <c r="L37" s="62"/>
      <c r="M37" s="44"/>
      <c r="N37" s="44"/>
      <c r="O37" s="44"/>
      <c r="P37" s="66"/>
      <c r="Q37" s="59"/>
    </row>
    <row r="38" spans="1:17" ht="33">
      <c r="A38" s="40">
        <v>20</v>
      </c>
      <c r="B38" s="115"/>
      <c r="C38" s="55" t="s">
        <v>133</v>
      </c>
      <c r="D38" s="40" t="s">
        <v>154</v>
      </c>
      <c r="E38" s="58" t="s">
        <v>145</v>
      </c>
      <c r="F38" s="40">
        <v>1</v>
      </c>
      <c r="G38" s="40">
        <v>2016</v>
      </c>
      <c r="H38" s="58" t="s">
        <v>103</v>
      </c>
      <c r="I38" s="40">
        <v>80</v>
      </c>
      <c r="J38" s="40" t="s">
        <v>43</v>
      </c>
      <c r="K38" s="62"/>
      <c r="L38" s="62"/>
      <c r="M38" s="44"/>
      <c r="N38" s="44"/>
      <c r="O38" s="44"/>
      <c r="P38" s="66"/>
      <c r="Q38" s="59"/>
    </row>
    <row r="39" spans="1:17" ht="33">
      <c r="A39" s="40">
        <v>21</v>
      </c>
      <c r="B39" s="115"/>
      <c r="C39" s="41" t="s">
        <v>255</v>
      </c>
      <c r="D39" s="40" t="s">
        <v>154</v>
      </c>
      <c r="E39" s="58" t="s">
        <v>145</v>
      </c>
      <c r="F39" s="40">
        <v>1</v>
      </c>
      <c r="G39" s="40">
        <v>2016</v>
      </c>
      <c r="H39" s="58" t="s">
        <v>105</v>
      </c>
      <c r="I39" s="40">
        <v>80</v>
      </c>
      <c r="J39" s="40" t="s">
        <v>43</v>
      </c>
      <c r="K39" s="62"/>
      <c r="L39" s="62"/>
      <c r="M39" s="44"/>
      <c r="N39" s="44"/>
      <c r="O39" s="44"/>
      <c r="P39" s="66"/>
      <c r="Q39" s="59"/>
    </row>
    <row r="40" spans="1:17" ht="49.5">
      <c r="A40" s="40">
        <v>22</v>
      </c>
      <c r="B40" s="115"/>
      <c r="C40" s="55" t="s">
        <v>259</v>
      </c>
      <c r="D40" s="40" t="s">
        <v>154</v>
      </c>
      <c r="E40" s="40" t="s">
        <v>115</v>
      </c>
      <c r="F40" s="40">
        <v>1</v>
      </c>
      <c r="G40" s="40">
        <v>2016</v>
      </c>
      <c r="H40" s="58" t="s">
        <v>105</v>
      </c>
      <c r="I40" s="40">
        <v>80</v>
      </c>
      <c r="J40" s="40" t="s">
        <v>43</v>
      </c>
      <c r="K40" s="62"/>
      <c r="L40" s="62"/>
      <c r="M40" s="44"/>
      <c r="N40" s="44"/>
      <c r="O40" s="44"/>
      <c r="P40" s="66"/>
      <c r="Q40" s="59"/>
    </row>
    <row r="41" spans="1:17" ht="49.5">
      <c r="A41" s="40">
        <v>23</v>
      </c>
      <c r="B41" s="115"/>
      <c r="C41" s="55" t="s">
        <v>134</v>
      </c>
      <c r="D41" s="40" t="s">
        <v>154</v>
      </c>
      <c r="E41" s="40" t="s">
        <v>115</v>
      </c>
      <c r="F41" s="40">
        <v>1</v>
      </c>
      <c r="G41" s="40">
        <v>2016</v>
      </c>
      <c r="H41" s="58" t="s">
        <v>105</v>
      </c>
      <c r="I41" s="40">
        <v>80</v>
      </c>
      <c r="J41" s="40" t="s">
        <v>43</v>
      </c>
      <c r="K41" s="62"/>
      <c r="L41" s="62"/>
      <c r="M41" s="44"/>
      <c r="N41" s="44"/>
      <c r="O41" s="44"/>
      <c r="P41" s="66"/>
      <c r="Q41" s="59"/>
    </row>
    <row r="42" spans="1:17" ht="35.25" customHeight="1">
      <c r="A42" s="40">
        <v>24</v>
      </c>
      <c r="B42" s="115"/>
      <c r="C42" s="41" t="s">
        <v>135</v>
      </c>
      <c r="D42" s="40" t="s">
        <v>154</v>
      </c>
      <c r="E42" s="40" t="s">
        <v>115</v>
      </c>
      <c r="F42" s="40">
        <v>1</v>
      </c>
      <c r="G42" s="40">
        <v>2016</v>
      </c>
      <c r="H42" s="58" t="s">
        <v>103</v>
      </c>
      <c r="I42" s="40">
        <v>80</v>
      </c>
      <c r="J42" s="40" t="s">
        <v>43</v>
      </c>
      <c r="K42" s="62"/>
      <c r="L42" s="62"/>
      <c r="M42" s="44"/>
      <c r="N42" s="44"/>
      <c r="O42" s="44"/>
      <c r="P42" s="66"/>
      <c r="Q42" s="59"/>
    </row>
    <row r="43" spans="1:17" ht="33">
      <c r="A43" s="40">
        <v>25</v>
      </c>
      <c r="B43" s="115"/>
      <c r="C43" s="55" t="s">
        <v>257</v>
      </c>
      <c r="D43" s="40" t="s">
        <v>154</v>
      </c>
      <c r="E43" s="40" t="s">
        <v>148</v>
      </c>
      <c r="F43" s="40">
        <v>1</v>
      </c>
      <c r="G43" s="40">
        <v>2016</v>
      </c>
      <c r="H43" s="58" t="s">
        <v>103</v>
      </c>
      <c r="I43" s="40">
        <v>80</v>
      </c>
      <c r="J43" s="40" t="s">
        <v>43</v>
      </c>
      <c r="K43" s="62"/>
      <c r="L43" s="62"/>
      <c r="M43" s="44"/>
      <c r="N43" s="44"/>
      <c r="O43" s="44"/>
      <c r="P43" s="66"/>
      <c r="Q43" s="59"/>
    </row>
    <row r="44" spans="1:17" ht="35.25" customHeight="1">
      <c r="A44" s="40">
        <v>26</v>
      </c>
      <c r="B44" s="115"/>
      <c r="C44" s="41" t="s">
        <v>136</v>
      </c>
      <c r="D44" s="40" t="s">
        <v>137</v>
      </c>
      <c r="E44" s="58" t="s">
        <v>138</v>
      </c>
      <c r="F44" s="40">
        <v>1</v>
      </c>
      <c r="G44" s="40">
        <v>2016</v>
      </c>
      <c r="H44" s="58" t="s">
        <v>105</v>
      </c>
      <c r="I44" s="40">
        <v>80</v>
      </c>
      <c r="J44" s="40" t="s">
        <v>43</v>
      </c>
      <c r="K44" s="62"/>
      <c r="L44" s="62"/>
      <c r="M44" s="44"/>
      <c r="N44" s="44"/>
      <c r="O44" s="44"/>
      <c r="P44" s="66"/>
      <c r="Q44" s="59"/>
    </row>
    <row r="45" spans="1:17" ht="35.25" customHeight="1">
      <c r="A45" s="40">
        <v>27</v>
      </c>
      <c r="B45" s="115"/>
      <c r="C45" s="55" t="s">
        <v>139</v>
      </c>
      <c r="D45" s="40" t="s">
        <v>154</v>
      </c>
      <c r="E45" s="58" t="s">
        <v>115</v>
      </c>
      <c r="F45" s="40">
        <v>1</v>
      </c>
      <c r="G45" s="40">
        <v>2016</v>
      </c>
      <c r="H45" s="58" t="s">
        <v>105</v>
      </c>
      <c r="I45" s="40">
        <v>80</v>
      </c>
      <c r="J45" s="40" t="s">
        <v>43</v>
      </c>
      <c r="K45" s="62"/>
      <c r="L45" s="62"/>
      <c r="M45" s="44"/>
      <c r="N45" s="44"/>
      <c r="O45" s="44"/>
      <c r="P45" s="68"/>
      <c r="Q45" s="59"/>
    </row>
    <row r="46" spans="1:17" ht="35.25" customHeight="1">
      <c r="A46" s="40">
        <v>28</v>
      </c>
      <c r="B46" s="115"/>
      <c r="C46" s="55" t="s">
        <v>149</v>
      </c>
      <c r="D46" s="40" t="s">
        <v>143</v>
      </c>
      <c r="E46" s="58" t="s">
        <v>150</v>
      </c>
      <c r="F46" s="40">
        <v>2</v>
      </c>
      <c r="G46" s="40">
        <v>2016</v>
      </c>
      <c r="H46" s="58" t="s">
        <v>103</v>
      </c>
      <c r="I46" s="40">
        <v>80</v>
      </c>
      <c r="J46" s="40" t="s">
        <v>43</v>
      </c>
      <c r="K46" s="62"/>
      <c r="L46" s="62"/>
      <c r="M46" s="44"/>
      <c r="N46" s="44"/>
      <c r="O46" s="44"/>
      <c r="P46" s="67"/>
      <c r="Q46" s="59"/>
    </row>
    <row r="47" spans="1:17" ht="35.25" customHeight="1">
      <c r="A47" s="40">
        <v>29</v>
      </c>
      <c r="B47" s="115"/>
      <c r="C47" s="55" t="s">
        <v>151</v>
      </c>
      <c r="D47" s="40" t="s">
        <v>152</v>
      </c>
      <c r="E47" s="58" t="s">
        <v>153</v>
      </c>
      <c r="F47" s="40">
        <v>1</v>
      </c>
      <c r="G47" s="40">
        <v>2016</v>
      </c>
      <c r="H47" s="58" t="s">
        <v>103</v>
      </c>
      <c r="I47" s="40">
        <v>80</v>
      </c>
      <c r="J47" s="40" t="s">
        <v>43</v>
      </c>
      <c r="K47" s="62"/>
      <c r="L47" s="62"/>
      <c r="M47" s="44"/>
      <c r="N47" s="44"/>
      <c r="O47" s="44"/>
      <c r="P47" s="67"/>
      <c r="Q47" s="59"/>
    </row>
    <row r="48" spans="1:17" ht="35.25" customHeight="1">
      <c r="A48" s="40">
        <v>30</v>
      </c>
      <c r="B48" s="115"/>
      <c r="C48" s="55" t="s">
        <v>158</v>
      </c>
      <c r="D48" s="40" t="s">
        <v>154</v>
      </c>
      <c r="E48" s="40" t="s">
        <v>144</v>
      </c>
      <c r="F48" s="40">
        <v>1</v>
      </c>
      <c r="G48" s="40">
        <v>2016</v>
      </c>
      <c r="H48" s="58" t="s">
        <v>103</v>
      </c>
      <c r="I48" s="40">
        <v>80</v>
      </c>
      <c r="J48" s="40" t="s">
        <v>43</v>
      </c>
      <c r="K48" s="62"/>
      <c r="L48" s="62"/>
      <c r="M48" s="44"/>
      <c r="N48" s="44"/>
      <c r="O48" s="44"/>
      <c r="P48" s="70"/>
      <c r="Q48" s="59"/>
    </row>
    <row r="49" spans="1:17" ht="48" customHeight="1">
      <c r="A49" s="40">
        <v>31</v>
      </c>
      <c r="B49" s="115"/>
      <c r="C49" s="55" t="s">
        <v>156</v>
      </c>
      <c r="D49" s="40" t="s">
        <v>155</v>
      </c>
      <c r="E49" s="58" t="s">
        <v>154</v>
      </c>
      <c r="F49" s="40">
        <v>1</v>
      </c>
      <c r="G49" s="40">
        <v>2016</v>
      </c>
      <c r="H49" s="58" t="s">
        <v>103</v>
      </c>
      <c r="I49" s="58" t="s">
        <v>157</v>
      </c>
      <c r="J49" s="40" t="s">
        <v>106</v>
      </c>
      <c r="K49" s="62"/>
      <c r="L49" s="62"/>
      <c r="M49" s="44"/>
      <c r="N49" s="44"/>
      <c r="O49" s="44"/>
      <c r="P49" s="70"/>
      <c r="Q49" s="59"/>
    </row>
    <row r="50" spans="1:17" ht="48" customHeight="1">
      <c r="A50" s="40">
        <v>32</v>
      </c>
      <c r="B50" s="115"/>
      <c r="C50" s="55" t="s">
        <v>209</v>
      </c>
      <c r="D50" s="40" t="s">
        <v>155</v>
      </c>
      <c r="E50" s="58" t="s">
        <v>154</v>
      </c>
      <c r="F50" s="40">
        <v>1</v>
      </c>
      <c r="G50" s="40">
        <v>2016</v>
      </c>
      <c r="H50" s="58" t="s">
        <v>103</v>
      </c>
      <c r="I50" s="58" t="s">
        <v>157</v>
      </c>
      <c r="J50" s="40" t="s">
        <v>43</v>
      </c>
      <c r="K50" s="62"/>
      <c r="L50" s="62"/>
      <c r="M50" s="44"/>
      <c r="N50" s="44"/>
      <c r="O50" s="44"/>
      <c r="P50" s="70"/>
      <c r="Q50" s="59"/>
    </row>
    <row r="51" spans="1:17" ht="48" customHeight="1">
      <c r="A51" s="40">
        <v>33</v>
      </c>
      <c r="B51" s="116"/>
      <c r="C51" s="55" t="s">
        <v>210</v>
      </c>
      <c r="D51" s="40" t="s">
        <v>155</v>
      </c>
      <c r="E51" s="40" t="s">
        <v>154</v>
      </c>
      <c r="F51" s="40">
        <v>1</v>
      </c>
      <c r="G51" s="40">
        <v>2016</v>
      </c>
      <c r="H51" s="58" t="s">
        <v>103</v>
      </c>
      <c r="I51" s="58" t="s">
        <v>157</v>
      </c>
      <c r="J51" s="40" t="s">
        <v>43</v>
      </c>
      <c r="K51" s="62"/>
      <c r="L51" s="62"/>
      <c r="M51" s="45"/>
      <c r="N51" s="45"/>
      <c r="O51" s="45"/>
      <c r="P51" s="66"/>
      <c r="Q51" s="66"/>
    </row>
    <row r="52" spans="1:17" ht="48" customHeight="1">
      <c r="A52" s="40">
        <v>34</v>
      </c>
      <c r="B52" s="77"/>
      <c r="C52" s="55" t="s">
        <v>193</v>
      </c>
      <c r="D52" s="40" t="s">
        <v>192</v>
      </c>
      <c r="E52" s="40" t="s">
        <v>153</v>
      </c>
      <c r="F52" s="40">
        <v>6</v>
      </c>
      <c r="G52" s="40">
        <v>2019</v>
      </c>
      <c r="H52" s="58" t="s">
        <v>103</v>
      </c>
      <c r="I52" s="58">
        <v>80</v>
      </c>
      <c r="J52" s="40" t="s">
        <v>43</v>
      </c>
      <c r="K52" s="62"/>
      <c r="L52" s="62"/>
      <c r="M52" s="45"/>
      <c r="N52" s="45"/>
      <c r="O52" s="45"/>
      <c r="P52" s="71"/>
      <c r="Q52" s="71"/>
    </row>
    <row r="53" spans="1:17" ht="48" customHeight="1">
      <c r="A53" s="40">
        <v>35</v>
      </c>
      <c r="B53" s="77"/>
      <c r="C53" s="55" t="s">
        <v>194</v>
      </c>
      <c r="D53" s="40" t="s">
        <v>195</v>
      </c>
      <c r="E53" s="40" t="s">
        <v>196</v>
      </c>
      <c r="F53" s="40">
        <v>2</v>
      </c>
      <c r="G53" s="40">
        <v>2019</v>
      </c>
      <c r="H53" s="58" t="s">
        <v>103</v>
      </c>
      <c r="I53" s="58">
        <v>80</v>
      </c>
      <c r="J53" s="40" t="s">
        <v>43</v>
      </c>
      <c r="K53" s="62"/>
      <c r="L53" s="62"/>
      <c r="M53" s="45"/>
      <c r="N53" s="45"/>
      <c r="O53" s="45"/>
      <c r="P53" s="71"/>
      <c r="Q53" s="71"/>
    </row>
    <row r="54" spans="1:17" ht="48" customHeight="1">
      <c r="A54" s="40">
        <v>36</v>
      </c>
      <c r="B54" s="77"/>
      <c r="C54" s="55" t="s">
        <v>199</v>
      </c>
      <c r="D54" s="40" t="s">
        <v>200</v>
      </c>
      <c r="E54" s="40" t="s">
        <v>201</v>
      </c>
      <c r="F54" s="40">
        <v>80</v>
      </c>
      <c r="G54" s="40">
        <v>2019</v>
      </c>
      <c r="H54" s="58" t="s">
        <v>105</v>
      </c>
      <c r="I54" s="58">
        <v>80</v>
      </c>
      <c r="J54" s="40" t="s">
        <v>43</v>
      </c>
      <c r="K54" s="62"/>
      <c r="L54" s="62"/>
      <c r="M54" s="45"/>
      <c r="N54" s="45"/>
      <c r="O54" s="45"/>
      <c r="P54" s="71"/>
      <c r="Q54" s="71"/>
    </row>
    <row r="55" spans="1:17" ht="48" customHeight="1">
      <c r="A55" s="40">
        <v>37</v>
      </c>
      <c r="B55" s="77"/>
      <c r="C55" s="55" t="s">
        <v>203</v>
      </c>
      <c r="D55" s="40" t="s">
        <v>204</v>
      </c>
      <c r="E55" s="40" t="s">
        <v>201</v>
      </c>
      <c r="F55" s="40">
        <v>6</v>
      </c>
      <c r="G55" s="40">
        <v>2019</v>
      </c>
      <c r="H55" s="58" t="s">
        <v>105</v>
      </c>
      <c r="I55" s="58">
        <v>80</v>
      </c>
      <c r="J55" s="40" t="s">
        <v>43</v>
      </c>
      <c r="K55" s="62"/>
      <c r="L55" s="62"/>
      <c r="M55" s="45"/>
      <c r="N55" s="45"/>
      <c r="O55" s="45"/>
      <c r="P55" s="71"/>
      <c r="Q55" s="71"/>
    </row>
    <row r="56" spans="1:17" ht="48" customHeight="1">
      <c r="A56" s="40">
        <v>38</v>
      </c>
      <c r="B56" s="77"/>
      <c r="C56" s="55" t="s">
        <v>206</v>
      </c>
      <c r="D56" s="40" t="s">
        <v>207</v>
      </c>
      <c r="E56" s="40" t="s">
        <v>153</v>
      </c>
      <c r="F56" s="40">
        <v>4</v>
      </c>
      <c r="G56" s="40">
        <v>2019</v>
      </c>
      <c r="H56" s="58" t="s">
        <v>103</v>
      </c>
      <c r="I56" s="58">
        <v>80</v>
      </c>
      <c r="J56" s="40" t="s">
        <v>43</v>
      </c>
      <c r="K56" s="62"/>
      <c r="L56" s="62"/>
      <c r="M56" s="45"/>
      <c r="N56" s="45"/>
      <c r="O56" s="45"/>
      <c r="P56" s="71"/>
      <c r="Q56" s="71"/>
    </row>
    <row r="57" spans="1:17" ht="23.25" customHeight="1">
      <c r="A57" s="63" t="s">
        <v>22</v>
      </c>
      <c r="B57" s="64" t="s">
        <v>85</v>
      </c>
      <c r="C57" s="64"/>
      <c r="D57" s="64"/>
      <c r="E57" s="64"/>
      <c r="F57" s="64"/>
      <c r="G57" s="35"/>
      <c r="H57" s="63" t="s">
        <v>75</v>
      </c>
      <c r="I57" s="35"/>
      <c r="J57" s="35"/>
    </row>
    <row r="58" spans="1:17" ht="23.25" customHeight="1">
      <c r="A58" s="63" t="s">
        <v>23</v>
      </c>
      <c r="B58" s="64" t="s">
        <v>82</v>
      </c>
      <c r="C58" s="64"/>
      <c r="D58" s="64"/>
      <c r="E58" s="64"/>
      <c r="F58" s="64"/>
      <c r="G58" s="35"/>
      <c r="H58" s="63" t="s">
        <v>77</v>
      </c>
      <c r="I58" s="35"/>
      <c r="J58" s="35"/>
    </row>
    <row r="59" spans="1:17" ht="23.25" customHeight="1">
      <c r="A59" s="63"/>
      <c r="B59" s="64" t="s">
        <v>224</v>
      </c>
      <c r="C59" s="64"/>
      <c r="D59" s="64"/>
      <c r="E59" s="64"/>
      <c r="F59" s="64"/>
      <c r="G59" s="35"/>
      <c r="H59" s="63"/>
      <c r="I59" s="35"/>
      <c r="J59" s="35"/>
    </row>
    <row r="60" spans="1:17" ht="23.25" customHeight="1">
      <c r="A60" s="2" t="s">
        <v>62</v>
      </c>
      <c r="B60" s="1" t="s">
        <v>86</v>
      </c>
    </row>
    <row r="61" spans="1:17" ht="23.25" customHeight="1">
      <c r="A61" s="2" t="s">
        <v>63</v>
      </c>
      <c r="B61" s="1" t="s">
        <v>88</v>
      </c>
    </row>
    <row r="62" spans="1:17" ht="13.5" customHeight="1">
      <c r="B62" s="36" t="s">
        <v>261</v>
      </c>
      <c r="H62" s="23" t="s">
        <v>80</v>
      </c>
      <c r="I62" s="23"/>
      <c r="M62" s="23" t="s">
        <v>87</v>
      </c>
      <c r="N62" s="23"/>
      <c r="O62" s="23"/>
    </row>
    <row r="63" spans="1:17" ht="13.5" customHeight="1"/>
    <row r="64" spans="1:17" ht="27" customHeight="1">
      <c r="B64" t="s">
        <v>45</v>
      </c>
      <c r="H64" t="s">
        <v>45</v>
      </c>
      <c r="M64" t="s">
        <v>47</v>
      </c>
    </row>
    <row r="65" spans="2:8" ht="27" customHeight="1">
      <c r="B65" t="s">
        <v>46</v>
      </c>
      <c r="H65" t="s">
        <v>46</v>
      </c>
    </row>
    <row r="66" spans="2:8" ht="13.5" customHeight="1">
      <c r="B66" s="23" t="s">
        <v>69</v>
      </c>
      <c r="H66" s="23"/>
    </row>
    <row r="67" spans="2:8" ht="13.5" customHeight="1"/>
    <row r="68" spans="2:8" ht="27" customHeight="1"/>
    <row r="69" spans="2:8" ht="27" customHeight="1"/>
  </sheetData>
  <mergeCells count="24">
    <mergeCell ref="N16:N17"/>
    <mergeCell ref="O16:O17"/>
    <mergeCell ref="P16:P17"/>
    <mergeCell ref="F16:F17"/>
    <mergeCell ref="G16:G17"/>
    <mergeCell ref="H16:H17"/>
    <mergeCell ref="I16:I17"/>
    <mergeCell ref="J16:J17"/>
    <mergeCell ref="B19:B36"/>
    <mergeCell ref="B37:B51"/>
    <mergeCell ref="A5:Q5"/>
    <mergeCell ref="A6:Q6"/>
    <mergeCell ref="A15:A17"/>
    <mergeCell ref="B15:B17"/>
    <mergeCell ref="C15:G15"/>
    <mergeCell ref="H15:J15"/>
    <mergeCell ref="K15:K17"/>
    <mergeCell ref="L15:L17"/>
    <mergeCell ref="M15:Q15"/>
    <mergeCell ref="C16:C17"/>
    <mergeCell ref="Q16:Q17"/>
    <mergeCell ref="D16:D17"/>
    <mergeCell ref="E16:E17"/>
    <mergeCell ref="M16:M1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Footer>Strona &amp;P z &amp;N</oddFooter>
  </headerFooter>
  <rowBreaks count="1" manualBreakCount="1">
    <brk id="37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Normal="100" workbookViewId="0">
      <selection activeCell="C18" sqref="C18"/>
    </sheetView>
  </sheetViews>
  <sheetFormatPr defaultRowHeight="14.25"/>
  <cols>
    <col min="1" max="1" width="3.875" customWidth="1"/>
    <col min="2" max="2" width="36.125" customWidth="1"/>
    <col min="3" max="4" width="26.5" customWidth="1"/>
  </cols>
  <sheetData>
    <row r="1" spans="1:4">
      <c r="D1" s="27" t="s">
        <v>25</v>
      </c>
    </row>
    <row r="2" spans="1:4">
      <c r="D2" s="27"/>
    </row>
    <row r="3" spans="1:4" ht="20.25">
      <c r="A3" s="144" t="s">
        <v>95</v>
      </c>
      <c r="B3" s="144"/>
      <c r="C3" s="144"/>
      <c r="D3" s="144"/>
    </row>
    <row r="5" spans="1:4" ht="20.25" customHeight="1">
      <c r="A5" s="53" t="s">
        <v>0</v>
      </c>
      <c r="B5" s="53" t="s">
        <v>92</v>
      </c>
      <c r="C5" s="53" t="s">
        <v>93</v>
      </c>
      <c r="D5" s="53" t="s">
        <v>94</v>
      </c>
    </row>
    <row r="6" spans="1:4" ht="43.5" customHeight="1">
      <c r="A6" s="42">
        <v>1</v>
      </c>
      <c r="B6" s="54" t="s">
        <v>227</v>
      </c>
      <c r="C6" s="43" t="s">
        <v>109</v>
      </c>
      <c r="D6" s="43" t="s">
        <v>263</v>
      </c>
    </row>
    <row r="7" spans="1:4" ht="21.75" customHeight="1">
      <c r="A7" s="42">
        <v>2</v>
      </c>
      <c r="B7" s="54" t="s">
        <v>99</v>
      </c>
      <c r="C7" s="43" t="s">
        <v>110</v>
      </c>
      <c r="D7" s="43" t="s">
        <v>264</v>
      </c>
    </row>
    <row r="8" spans="1:4" ht="21.75" customHeight="1">
      <c r="A8" s="42">
        <v>3</v>
      </c>
      <c r="B8" s="54" t="s">
        <v>102</v>
      </c>
      <c r="C8" s="43" t="s">
        <v>111</v>
      </c>
      <c r="D8" s="43" t="s">
        <v>265</v>
      </c>
    </row>
    <row r="9" spans="1:4" ht="21.75" customHeight="1">
      <c r="A9" s="42">
        <v>4</v>
      </c>
      <c r="B9" s="54" t="s">
        <v>101</v>
      </c>
      <c r="C9" s="43" t="s">
        <v>112</v>
      </c>
      <c r="D9" s="43" t="s">
        <v>266</v>
      </c>
    </row>
    <row r="11" spans="1:4">
      <c r="A11" t="s">
        <v>96</v>
      </c>
    </row>
    <row r="12" spans="1:4">
      <c r="A12" s="2" t="s">
        <v>15</v>
      </c>
      <c r="B12" t="s">
        <v>100</v>
      </c>
    </row>
    <row r="13" spans="1:4">
      <c r="A13" s="2" t="s">
        <v>16</v>
      </c>
      <c r="B13" t="s">
        <v>108</v>
      </c>
    </row>
    <row r="14" spans="1:4">
      <c r="A14" s="2" t="s">
        <v>17</v>
      </c>
      <c r="B14" t="s">
        <v>97</v>
      </c>
    </row>
    <row r="15" spans="1:4">
      <c r="A15" s="2" t="s">
        <v>14</v>
      </c>
      <c r="B15" t="s">
        <v>98</v>
      </c>
    </row>
  </sheetData>
  <mergeCells count="1">
    <mergeCell ref="A3:D3"/>
  </mergeCells>
  <pageMargins left="0.70866141732283472" right="0.70866141732283472" top="0.74803149606299213" bottom="0.74803149606299213" header="0.31496062992125984" footer="0.31496062992125984"/>
  <pageSetup paperSize="9" scale="1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4" zoomScaleNormal="100" zoomScaleSheetLayoutView="90" workbookViewId="0">
      <selection activeCell="I34" sqref="I34"/>
    </sheetView>
  </sheetViews>
  <sheetFormatPr defaultRowHeight="14.25"/>
  <cols>
    <col min="1" max="1" width="4.625" style="1" customWidth="1"/>
    <col min="2" max="2" width="13.25" style="1" customWidth="1"/>
    <col min="3" max="3" width="16.75" style="1" customWidth="1"/>
    <col min="4" max="4" width="9.75" style="1" customWidth="1"/>
    <col min="5" max="5" width="9.5" style="1" customWidth="1"/>
    <col min="6" max="6" width="12.125" style="1" customWidth="1"/>
    <col min="7" max="7" width="10.5" style="1" customWidth="1"/>
    <col min="8" max="16384" width="9" style="1"/>
  </cols>
  <sheetData>
    <row r="1" spans="1:7">
      <c r="G1" s="8" t="s">
        <v>25</v>
      </c>
    </row>
    <row r="3" spans="1:7" ht="15">
      <c r="A3" s="152" t="s">
        <v>35</v>
      </c>
      <c r="B3" s="152"/>
      <c r="C3" s="152"/>
      <c r="D3" s="152"/>
      <c r="E3" s="152"/>
      <c r="F3" s="152"/>
      <c r="G3" s="152"/>
    </row>
    <row r="4" spans="1:7" ht="15">
      <c r="A4" s="152" t="s">
        <v>30</v>
      </c>
      <c r="B4" s="152"/>
      <c r="C4" s="152"/>
      <c r="D4" s="152"/>
      <c r="E4" s="152"/>
      <c r="F4" s="152"/>
      <c r="G4" s="152"/>
    </row>
    <row r="5" spans="1:7">
      <c r="A5" s="151" t="s">
        <v>41</v>
      </c>
      <c r="B5" s="151"/>
      <c r="C5" s="151"/>
      <c r="D5" s="151"/>
      <c r="E5" s="151"/>
      <c r="F5" s="151"/>
      <c r="G5" s="151"/>
    </row>
    <row r="6" spans="1:7">
      <c r="A6" s="17"/>
      <c r="B6" s="17"/>
      <c r="C6" s="17"/>
      <c r="D6" s="17"/>
      <c r="E6" s="17"/>
      <c r="F6" s="17"/>
      <c r="G6" s="17"/>
    </row>
    <row r="7" spans="1:7" ht="15">
      <c r="A7" s="6" t="s">
        <v>15</v>
      </c>
      <c r="B7" s="13" t="s">
        <v>31</v>
      </c>
      <c r="C7" s="6"/>
      <c r="D7" s="6"/>
      <c r="E7" s="6"/>
      <c r="F7" s="6"/>
      <c r="G7" s="6"/>
    </row>
    <row r="8" spans="1:7" ht="15">
      <c r="A8" s="6" t="s">
        <v>16</v>
      </c>
      <c r="B8" s="13" t="s">
        <v>245</v>
      </c>
      <c r="C8" s="6"/>
      <c r="D8" s="6"/>
      <c r="E8" s="6"/>
      <c r="F8" s="6"/>
      <c r="G8" s="6"/>
    </row>
    <row r="9" spans="1:7" ht="15">
      <c r="A9" s="6" t="s">
        <v>17</v>
      </c>
      <c r="B9" s="13" t="s">
        <v>246</v>
      </c>
      <c r="C9" s="6"/>
      <c r="D9" s="6"/>
      <c r="E9" s="6"/>
      <c r="F9" s="6"/>
      <c r="G9" s="6"/>
    </row>
    <row r="10" spans="1:7" ht="15">
      <c r="A10" s="6" t="s">
        <v>14</v>
      </c>
      <c r="B10" s="13" t="s">
        <v>12</v>
      </c>
      <c r="C10" s="6"/>
      <c r="D10" s="6"/>
      <c r="E10" s="6"/>
      <c r="F10" s="6"/>
      <c r="G10" s="6"/>
    </row>
    <row r="11" spans="1:7" ht="15">
      <c r="A11" s="6" t="s">
        <v>19</v>
      </c>
      <c r="B11" s="13" t="s">
        <v>13</v>
      </c>
      <c r="C11" s="6"/>
      <c r="D11" s="6"/>
      <c r="E11" s="6"/>
      <c r="F11" s="6"/>
      <c r="G11" s="6"/>
    </row>
    <row r="13" spans="1:7" ht="22.5" customHeight="1">
      <c r="A13" s="6" t="s">
        <v>20</v>
      </c>
      <c r="B13" s="7" t="s">
        <v>247</v>
      </c>
    </row>
    <row r="14" spans="1:7" ht="48.75" customHeight="1">
      <c r="A14" s="9" t="s">
        <v>0</v>
      </c>
      <c r="B14" s="9" t="s">
        <v>248</v>
      </c>
      <c r="C14" s="9" t="s">
        <v>240</v>
      </c>
      <c r="D14" s="9" t="s">
        <v>33</v>
      </c>
      <c r="E14" s="9" t="s">
        <v>32</v>
      </c>
      <c r="F14" s="9" t="s">
        <v>24</v>
      </c>
      <c r="G14" s="9" t="s">
        <v>28</v>
      </c>
    </row>
    <row r="15" spans="1:7" s="2" customFormat="1" ht="12.75" customHeight="1">
      <c r="A15" s="3">
        <v>1</v>
      </c>
      <c r="B15" s="3"/>
      <c r="C15" s="3"/>
      <c r="D15" s="3"/>
      <c r="E15" s="3"/>
      <c r="F15" s="3"/>
      <c r="G15" s="3"/>
    </row>
    <row r="16" spans="1:7" s="2" customFormat="1" ht="12.75" customHeight="1">
      <c r="A16" s="3">
        <v>2</v>
      </c>
      <c r="B16" s="3"/>
      <c r="C16" s="3"/>
      <c r="D16" s="3"/>
      <c r="E16" s="3"/>
      <c r="F16" s="3"/>
      <c r="G16" s="3"/>
    </row>
    <row r="17" spans="1:7" s="2" customFormat="1" ht="12.75" customHeight="1">
      <c r="A17" s="3">
        <v>3</v>
      </c>
      <c r="B17" s="3"/>
      <c r="C17" s="3"/>
      <c r="D17" s="3"/>
      <c r="E17" s="3"/>
      <c r="F17" s="3"/>
      <c r="G17" s="3"/>
    </row>
    <row r="18" spans="1:7" s="2" customFormat="1" ht="12.75" customHeight="1">
      <c r="A18" s="3">
        <v>4</v>
      </c>
      <c r="B18" s="3"/>
      <c r="C18" s="3"/>
      <c r="D18" s="3"/>
      <c r="E18" s="3"/>
      <c r="F18" s="3"/>
      <c r="G18" s="3"/>
    </row>
    <row r="19" spans="1:7" s="2" customFormat="1" ht="12.75" customHeight="1">
      <c r="A19" s="3">
        <v>5</v>
      </c>
      <c r="B19" s="3"/>
      <c r="C19" s="3"/>
      <c r="D19" s="3"/>
      <c r="E19" s="3"/>
      <c r="F19" s="3"/>
      <c r="G19" s="3"/>
    </row>
    <row r="20" spans="1:7" s="2" customFormat="1" ht="12.75" customHeight="1">
      <c r="A20" s="3">
        <v>6</v>
      </c>
      <c r="B20" s="3"/>
      <c r="C20" s="3"/>
      <c r="D20" s="3"/>
      <c r="E20" s="3"/>
      <c r="F20" s="3"/>
      <c r="G20" s="3"/>
    </row>
    <row r="21" spans="1:7" s="2" customFormat="1" ht="12.75" customHeight="1">
      <c r="A21" s="3">
        <v>7</v>
      </c>
      <c r="B21" s="3"/>
      <c r="C21" s="3"/>
      <c r="D21" s="3"/>
      <c r="E21" s="3"/>
      <c r="F21" s="3"/>
      <c r="G21" s="3"/>
    </row>
    <row r="22" spans="1:7" s="2" customFormat="1" ht="12.75" customHeight="1">
      <c r="A22" s="3">
        <v>8</v>
      </c>
      <c r="B22" s="3"/>
      <c r="C22" s="3"/>
      <c r="D22" s="3"/>
      <c r="E22" s="3"/>
      <c r="F22" s="3"/>
      <c r="G22" s="3"/>
    </row>
    <row r="23" spans="1:7" ht="15" customHeight="1">
      <c r="F23" s="8" t="s">
        <v>250</v>
      </c>
      <c r="G23" s="4"/>
    </row>
    <row r="24" spans="1:7" ht="17.25" customHeight="1">
      <c r="F24" s="8"/>
      <c r="G24" s="11"/>
    </row>
    <row r="25" spans="1:7" ht="17.25" customHeight="1">
      <c r="A25" s="6" t="s">
        <v>21</v>
      </c>
      <c r="B25" s="7" t="s">
        <v>34</v>
      </c>
    </row>
    <row r="26" spans="1:7" ht="48.75" customHeight="1">
      <c r="A26" s="9" t="s">
        <v>0</v>
      </c>
      <c r="B26" s="9" t="s">
        <v>26</v>
      </c>
      <c r="C26" s="9" t="s">
        <v>27</v>
      </c>
      <c r="D26" s="9" t="s">
        <v>33</v>
      </c>
      <c r="E26" s="9" t="s">
        <v>32</v>
      </c>
      <c r="F26" s="9" t="s">
        <v>24</v>
      </c>
      <c r="G26" s="9" t="s">
        <v>28</v>
      </c>
    </row>
    <row r="27" spans="1:7" ht="12.75" customHeight="1">
      <c r="A27" s="3">
        <v>1</v>
      </c>
      <c r="B27" s="3"/>
      <c r="C27" s="3"/>
      <c r="D27" s="3"/>
      <c r="E27" s="3"/>
      <c r="F27" s="3"/>
      <c r="G27" s="3"/>
    </row>
    <row r="28" spans="1:7" ht="12.75" customHeight="1">
      <c r="A28" s="3">
        <v>2</v>
      </c>
      <c r="B28" s="3"/>
      <c r="C28" s="3"/>
      <c r="D28" s="3"/>
      <c r="E28" s="3"/>
      <c r="F28" s="3"/>
      <c r="G28" s="3"/>
    </row>
    <row r="29" spans="1:7" ht="12.75" customHeight="1">
      <c r="A29" s="3">
        <v>3</v>
      </c>
      <c r="B29" s="3"/>
      <c r="C29" s="3"/>
      <c r="D29" s="3"/>
      <c r="E29" s="3"/>
      <c r="F29" s="3"/>
      <c r="G29" s="3"/>
    </row>
    <row r="30" spans="1:7" ht="12.75" customHeight="1">
      <c r="A30" s="3">
        <v>4</v>
      </c>
      <c r="B30" s="3"/>
      <c r="C30" s="3"/>
      <c r="D30" s="3"/>
      <c r="E30" s="3"/>
      <c r="F30" s="3"/>
      <c r="G30" s="3"/>
    </row>
    <row r="31" spans="1:7" ht="12.75" customHeight="1">
      <c r="A31" s="3">
        <v>5</v>
      </c>
      <c r="B31" s="3"/>
      <c r="C31" s="3"/>
      <c r="D31" s="3"/>
      <c r="E31" s="3"/>
      <c r="F31" s="3"/>
      <c r="G31" s="3"/>
    </row>
    <row r="32" spans="1:7" ht="12.75" customHeight="1">
      <c r="A32" s="3">
        <v>6</v>
      </c>
      <c r="B32" s="3"/>
      <c r="C32" s="3"/>
      <c r="D32" s="3"/>
      <c r="E32" s="3"/>
      <c r="F32" s="3"/>
      <c r="G32" s="3"/>
    </row>
    <row r="33" spans="1:7" ht="12.75" customHeight="1">
      <c r="A33" s="3">
        <v>7</v>
      </c>
      <c r="B33" s="3"/>
      <c r="C33" s="3"/>
      <c r="D33" s="3"/>
      <c r="E33" s="3"/>
      <c r="F33" s="3"/>
      <c r="G33" s="3"/>
    </row>
    <row r="34" spans="1:7" ht="12.75" customHeight="1">
      <c r="A34" s="3">
        <v>8</v>
      </c>
      <c r="B34" s="3"/>
      <c r="C34" s="3"/>
      <c r="D34" s="3"/>
      <c r="E34" s="3"/>
      <c r="F34" s="3"/>
      <c r="G34" s="3"/>
    </row>
    <row r="35" spans="1:7" ht="15" customHeight="1">
      <c r="F35" s="8" t="s">
        <v>29</v>
      </c>
      <c r="G35" s="4"/>
    </row>
    <row r="37" spans="1:7" ht="20.25" customHeight="1">
      <c r="A37" s="6" t="s">
        <v>20</v>
      </c>
      <c r="B37" s="14" t="s">
        <v>249</v>
      </c>
      <c r="F37" s="12"/>
      <c r="G37" s="16"/>
    </row>
    <row r="38" spans="1:7" ht="20.25" customHeight="1">
      <c r="A38" s="6" t="s">
        <v>21</v>
      </c>
      <c r="B38" s="14" t="s">
        <v>37</v>
      </c>
      <c r="F38" s="12"/>
      <c r="G38" s="11"/>
    </row>
    <row r="39" spans="1:7" ht="16.5" customHeight="1">
      <c r="A39" s="9" t="s">
        <v>0</v>
      </c>
      <c r="B39" s="148" t="s">
        <v>2</v>
      </c>
      <c r="C39" s="149"/>
      <c r="D39" s="150" t="s">
        <v>38</v>
      </c>
      <c r="E39" s="150"/>
      <c r="F39" s="15"/>
      <c r="G39" s="15"/>
    </row>
    <row r="40" spans="1:7" ht="15.75" customHeight="1">
      <c r="A40" s="3">
        <v>1</v>
      </c>
      <c r="B40" s="145"/>
      <c r="C40" s="146"/>
      <c r="D40" s="147"/>
      <c r="E40" s="147"/>
      <c r="F40" s="10"/>
      <c r="G40" s="10"/>
    </row>
    <row r="41" spans="1:7" ht="15.75" customHeight="1">
      <c r="A41" s="3">
        <v>2</v>
      </c>
      <c r="B41" s="145"/>
      <c r="C41" s="146"/>
      <c r="D41" s="147"/>
      <c r="E41" s="147"/>
      <c r="F41" s="10"/>
      <c r="G41" s="10"/>
    </row>
    <row r="42" spans="1:7" ht="15.75" customHeight="1">
      <c r="A42" s="3">
        <v>3</v>
      </c>
      <c r="B42" s="145"/>
      <c r="C42" s="146"/>
      <c r="D42" s="147"/>
      <c r="E42" s="147"/>
      <c r="F42" s="10"/>
      <c r="G42" s="10"/>
    </row>
    <row r="43" spans="1:7" ht="15.75" customHeight="1">
      <c r="A43" s="3">
        <v>4</v>
      </c>
      <c r="B43" s="145"/>
      <c r="C43" s="146"/>
      <c r="D43" s="147"/>
      <c r="E43" s="147"/>
      <c r="F43" s="10"/>
      <c r="G43" s="10"/>
    </row>
    <row r="44" spans="1:7" ht="15.75" customHeight="1">
      <c r="A44" s="6"/>
      <c r="B44" s="14"/>
      <c r="F44" s="12"/>
      <c r="G44" s="11"/>
    </row>
    <row r="45" spans="1:7" ht="15.75" customHeight="1">
      <c r="A45" s="6" t="s">
        <v>22</v>
      </c>
      <c r="B45" s="14" t="s">
        <v>72</v>
      </c>
      <c r="F45" s="12"/>
      <c r="G45" s="11"/>
    </row>
    <row r="46" spans="1:7" ht="15.75" customHeight="1">
      <c r="A46" s="9" t="s">
        <v>0</v>
      </c>
      <c r="B46" s="148" t="s">
        <v>39</v>
      </c>
      <c r="C46" s="149"/>
      <c r="D46" s="150" t="s">
        <v>38</v>
      </c>
      <c r="E46" s="150"/>
      <c r="F46" s="12"/>
      <c r="G46" s="11"/>
    </row>
    <row r="47" spans="1:7" ht="15.75" customHeight="1">
      <c r="A47" s="3">
        <v>1</v>
      </c>
      <c r="B47" s="145"/>
      <c r="C47" s="146"/>
      <c r="D47" s="147"/>
      <c r="E47" s="147"/>
      <c r="F47" s="12"/>
      <c r="G47" s="11"/>
    </row>
    <row r="48" spans="1:7" ht="15.75" customHeight="1">
      <c r="A48" s="3">
        <v>2</v>
      </c>
      <c r="B48" s="145"/>
      <c r="C48" s="146"/>
      <c r="D48" s="147"/>
      <c r="E48" s="147"/>
      <c r="F48" s="12"/>
      <c r="G48" s="11"/>
    </row>
    <row r="49" spans="1:7" ht="15.75" customHeight="1">
      <c r="A49" s="3">
        <v>3</v>
      </c>
      <c r="B49" s="145"/>
      <c r="C49" s="146"/>
      <c r="D49" s="147"/>
      <c r="E49" s="147"/>
      <c r="F49" s="12"/>
      <c r="G49" s="11"/>
    </row>
    <row r="50" spans="1:7" ht="15.75" customHeight="1">
      <c r="A50" s="3">
        <v>4</v>
      </c>
      <c r="B50" s="145"/>
      <c r="C50" s="146"/>
      <c r="D50" s="147"/>
      <c r="E50" s="147"/>
      <c r="F50" s="12"/>
      <c r="G50" s="11"/>
    </row>
    <row r="51" spans="1:7" ht="15.75" customHeight="1">
      <c r="A51" s="6"/>
      <c r="B51" s="14"/>
      <c r="F51" s="12"/>
      <c r="G51" s="11"/>
    </row>
    <row r="52" spans="1:7" ht="15.75" customHeight="1">
      <c r="A52" s="6" t="s">
        <v>21</v>
      </c>
      <c r="B52" s="14" t="s">
        <v>36</v>
      </c>
    </row>
    <row r="54" spans="1:7">
      <c r="E54" s="1" t="s">
        <v>40</v>
      </c>
    </row>
  </sheetData>
  <mergeCells count="23">
    <mergeCell ref="A3:G3"/>
    <mergeCell ref="A4:G4"/>
    <mergeCell ref="B39:C39"/>
    <mergeCell ref="B40:C40"/>
    <mergeCell ref="B41:C41"/>
    <mergeCell ref="D39:E39"/>
    <mergeCell ref="D40:E40"/>
    <mergeCell ref="D41:E41"/>
    <mergeCell ref="B50:C50"/>
    <mergeCell ref="D50:E50"/>
    <mergeCell ref="B46:C46"/>
    <mergeCell ref="D46:E46"/>
    <mergeCell ref="A5:G5"/>
    <mergeCell ref="B47:C47"/>
    <mergeCell ref="D47:E47"/>
    <mergeCell ref="B48:C48"/>
    <mergeCell ref="D48:E48"/>
    <mergeCell ref="B49:C49"/>
    <mergeCell ref="D49:E49"/>
    <mergeCell ref="B42:C42"/>
    <mergeCell ref="D42:E42"/>
    <mergeCell ref="B43:C43"/>
    <mergeCell ref="D43:E43"/>
  </mergeCells>
  <pageMargins left="1.3779527559055118" right="0.59055118110236227" top="0.74803149606299213" bottom="0.74803149606299213" header="0.31496062992125984" footer="0.31496062992125984"/>
  <pageSetup paperSize="9" scale="8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9F8215A-61FF-488C-8A4E-478D388EA3A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8</vt:i4>
      </vt:variant>
    </vt:vector>
  </HeadingPairs>
  <TitlesOfParts>
    <vt:vector size="14" baseType="lpstr">
      <vt:lpstr>Oferta wykonawcy WZÓR</vt:lpstr>
      <vt:lpstr>Wzór Harmonogramu WZÓR</vt:lpstr>
      <vt:lpstr>Zest do fakt konserw WZÓR</vt:lpstr>
      <vt:lpstr>Raport WZÓR</vt:lpstr>
      <vt:lpstr>Numeracja dokumentów</vt:lpstr>
      <vt:lpstr>Zbiorcze zestawienie</vt:lpstr>
      <vt:lpstr>'Oferta wykonawcy WZÓR'!Obszar_wydruku</vt:lpstr>
      <vt:lpstr>'Raport WZÓR'!Obszar_wydruku</vt:lpstr>
      <vt:lpstr>'Wzór Harmonogramu WZÓR'!Obszar_wydruku</vt:lpstr>
      <vt:lpstr>'Zest do fakt konserw WZÓR'!Obszar_wydruku</vt:lpstr>
      <vt:lpstr>'Oferta wykonawcy WZÓR'!Tytuły_wydruku</vt:lpstr>
      <vt:lpstr>'Raport WZÓR'!Tytuły_wydruku</vt:lpstr>
      <vt:lpstr>'Wzór Harmonogramu WZÓR'!Tytuły_wydruku</vt:lpstr>
      <vt:lpstr>'Zest do fakt konserw WZÓR'!Tytuły_wydruku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Jabłońska Wioletta</cp:lastModifiedBy>
  <cp:lastPrinted>2023-02-07T13:18:33Z</cp:lastPrinted>
  <dcterms:created xsi:type="dcterms:W3CDTF">2019-02-10T16:20:29Z</dcterms:created>
  <dcterms:modified xsi:type="dcterms:W3CDTF">2025-04-11T07:22:46Z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f8492be7-8d93-409f-9c59-2a15d5df2ab4</vt:lpwstr>
  </property>
  <property fmtid="{D5CDD505-2E9C-101B-9397-08002B2CF9AE}" pid="3" name="bjSaver">
    <vt:lpwstr>66bD4mar0tPPEfQAVB92OIlGTotjN+0p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Łukasz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bjClsUserRVM">
    <vt:lpwstr>[]</vt:lpwstr>
  </property>
  <property fmtid="{D5CDD505-2E9C-101B-9397-08002B2CF9AE}" pid="11" name="s5636:Creator type=IP">
    <vt:lpwstr>10.49.198.76</vt:lpwstr>
  </property>
</Properties>
</file>