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M:\PRZETARGI\2025\powyżej 130 tys\10_361.28 Odnowa DW 538\5. Pytania i odp\538 do N4\"/>
    </mc:Choice>
  </mc:AlternateContent>
  <xr:revisionPtr revIDLastSave="0" documentId="13_ncr:1_{068A4F75-99B4-4D9D-91B5-86D2A938DE2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ałość" sheetId="6" r:id="rId1"/>
  </sheets>
  <definedNames>
    <definedName name="_xlnm._FilterDatabase" localSheetId="0" hidden="1">całość!$A$5:$O$5</definedName>
    <definedName name="_xlnm.Print_Area" localSheetId="0">całość!$A$1:$G$106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6" l="1"/>
  <c r="E67" i="6"/>
  <c r="E15" i="6"/>
</calcChain>
</file>

<file path=xl/sharedStrings.xml><?xml version="1.0" encoding="utf-8"?>
<sst xmlns="http://schemas.openxmlformats.org/spreadsheetml/2006/main" count="295" uniqueCount="195">
  <si>
    <t>Lp.</t>
  </si>
  <si>
    <t>Podstawa</t>
  </si>
  <si>
    <t>Opis</t>
  </si>
  <si>
    <t>Ilość</t>
  </si>
  <si>
    <t>Cena jedn.</t>
  </si>
  <si>
    <t>Wartość</t>
  </si>
  <si>
    <t>Roboty pomiarowe przy liniowych robotach ziemnych wraz z inwentaryzacją powykonawczą</t>
  </si>
  <si>
    <t>km</t>
  </si>
  <si>
    <t>m2</t>
  </si>
  <si>
    <t>POBOCZA</t>
  </si>
  <si>
    <t>Razem netto</t>
  </si>
  <si>
    <t>Podatek VAT 23%</t>
  </si>
  <si>
    <t>Razem brutto</t>
  </si>
  <si>
    <t>Nazwa zadania:</t>
  </si>
  <si>
    <t>WYCENA</t>
  </si>
  <si>
    <t>D-01.01.01</t>
  </si>
  <si>
    <t>D-05.03.11</t>
  </si>
  <si>
    <t>D-04.01.01</t>
  </si>
  <si>
    <t>D-04.04.04</t>
  </si>
  <si>
    <t>D-05.03.05b</t>
  </si>
  <si>
    <t>Mg</t>
  </si>
  <si>
    <t>D-05.03.13a</t>
  </si>
  <si>
    <t>D-04.03.01</t>
  </si>
  <si>
    <t>D-06.04.01</t>
  </si>
  <si>
    <t>mb</t>
  </si>
  <si>
    <t>ROBOTY PRZYGOTOWAWCZE I ROZBIÓRKOWE</t>
  </si>
  <si>
    <t>szt</t>
  </si>
  <si>
    <t>D-07.02.02</t>
  </si>
  <si>
    <t>OZNAKOWANIE i BRD</t>
  </si>
  <si>
    <t xml:space="preserve">NAWIERZCHNIE </t>
  </si>
  <si>
    <t>D-06.03.01</t>
  </si>
  <si>
    <t>X</t>
  </si>
  <si>
    <t xml:space="preserve">Tabela przedmiaru robót </t>
  </si>
  <si>
    <t>Jedn. obm.</t>
  </si>
  <si>
    <t>kpl</t>
  </si>
  <si>
    <t>Wykonanie koryta pod pobocze gr 15 cm i szerokości 75 cm</t>
  </si>
  <si>
    <t>Wykonanie oznakowania poziomego grubowarstwowego chemoutwardzalnego - gładkie - linie segregacyjne</t>
  </si>
  <si>
    <t>Wykonanie oznakowania poziomego grubowarstwowego chemoutwardzalnego - strukturalne - linie krawędziowe</t>
  </si>
  <si>
    <t>D-05.03.05a</t>
  </si>
  <si>
    <t>Wykonanie ścinki poboczy głębokość średnio 10 cm i szerokości 50 cm</t>
  </si>
  <si>
    <t>Wykonanie koryta wraz z profilowaniem i zagęszczeniem podłoża gł. 15 cm (pod opaskę nawierzchni zjazdu)</t>
  </si>
  <si>
    <t>ROBOTY NIEPRZEWIDZIANE</t>
  </si>
  <si>
    <t>Oczyszczenie i skropienie nawierzchni drogowej emulsją asfaltową w ilości 0,5 kg/m2</t>
  </si>
  <si>
    <t>Oczyszczenie i skropienie nawierzchni drogowej emulsją asfaltową w ilości 0,3 kg/m2</t>
  </si>
  <si>
    <t>Wzmocnienie poboczy kruszywem kamiennym #0/31,5  gr 7 cm (górna warstwa)</t>
  </si>
  <si>
    <t>D-05.03.23</t>
  </si>
  <si>
    <t>D-03.01.03</t>
  </si>
  <si>
    <t>D-06.02.01</t>
  </si>
  <si>
    <t>D-07.01.01</t>
  </si>
  <si>
    <t>D.07.02.01</t>
  </si>
  <si>
    <t>Odtworzenie i wyprofilowanie rowu odwadniającego</t>
  </si>
  <si>
    <t>Wykonanie koryta wraz z profilowaniem i zagęszczeniem podłoża gł. 44 cm (pod nawierzchnię zjazdów)</t>
  </si>
  <si>
    <t>ZJAZDY</t>
  </si>
  <si>
    <r>
      <t xml:space="preserve">Nawierzchnia z mieszanek mineralno-bitumicznych SMA 8 PMB - 45/80-55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(jezdnia)</t>
    </r>
  </si>
  <si>
    <t>D-08.01.01b</t>
  </si>
  <si>
    <t>D-04.02.02</t>
  </si>
  <si>
    <t>Remont przepustów średnicy 40 cm pod zjazdami (długość przepustu średnio 8 m) na podsypce z pospółki</t>
  </si>
  <si>
    <t>D-07.05.01</t>
  </si>
  <si>
    <t>I.</t>
  </si>
  <si>
    <t>II.</t>
  </si>
  <si>
    <t>2.1</t>
  </si>
  <si>
    <t>2.2</t>
  </si>
  <si>
    <t>2.3</t>
  </si>
  <si>
    <t>2.4</t>
  </si>
  <si>
    <t>2.5</t>
  </si>
  <si>
    <t>IV.</t>
  </si>
  <si>
    <t>V.</t>
  </si>
  <si>
    <t>x</t>
  </si>
  <si>
    <t>Podbudowa zasadnicza z mieszanki kruszyw łamanych  0/31,5 mm o grubości po zagęszczeniu 20 cm (zjazdy)</t>
  </si>
  <si>
    <t>Bariery energochłonne N2W2 - montaż zgodnie z planem sytuacyjnym</t>
  </si>
  <si>
    <t>ROWY</t>
  </si>
  <si>
    <t>Wykonanie uzupełnienia poboczy materiałem ze ścinki głębokość średnio 10 cm i szerokości 50 cm</t>
  </si>
  <si>
    <t xml:space="preserve">D – 05.03.26a0 </t>
  </si>
  <si>
    <t>Oczyszczenie i skropienie nawierzchni drogowej emulsją asfaltową pod warstwę ścieralną</t>
  </si>
  <si>
    <t>Oczyszczenie i skropienie nawierzchni drogowej emulsją asfaltową pod warstwę wyrównawczą</t>
  </si>
  <si>
    <t>Oczyszczenie i skropienie nawierzchni drogowej emulsją asfaltową pod warstwę wiążącą</t>
  </si>
  <si>
    <t>Wykonanie oznakowania pionowego. Przymocowanie tablic znaków drogowych do wkopanych i ustabilizowanych słupków, typ A /średnie/ II generacji</t>
  </si>
  <si>
    <t>Wykonanie oznakowania pionowego. Przymocowanie tablic znaków drogowych do wkopanych i ustabilizowanych słupków, typ B /średnie/ II generacji</t>
  </si>
  <si>
    <t>Wykonanie oznakowania pionowego. Przymocowanie tablic znaków drogowych do wkopanych i ustabilizowanych słupków, typ D /średnie/ II generacji</t>
  </si>
  <si>
    <t>Wykonanie oznakowania pionowego. Przymocowanie tablic znaków drogowych do wkopanych i ustabilizowanych słupków, typ T</t>
  </si>
  <si>
    <t>Ustawienie słupków prowadzących U-1a,b (lewy i prawy) uchylnych z opisem</t>
  </si>
  <si>
    <t>Wykonanie  warstwy mrozoochronnej stabilizowanej mieszanką C1,5/2                                            gł. średnio 15 cm</t>
  </si>
  <si>
    <t>Wzmocnienie poboczy kruszywem kamiennym (opaska) #0/31,5  gr 7 cm (górna warstwa)</t>
  </si>
  <si>
    <t>Wzmocnienie  poboczy materiałem Zamawiającego (opaska)                                                   gł. średnio 8 cm (dolna warstwa)</t>
  </si>
  <si>
    <t>zestawienie zjazdów</t>
  </si>
  <si>
    <t>D-07.06.02</t>
  </si>
  <si>
    <t>3.1</t>
  </si>
  <si>
    <t>3.2</t>
  </si>
  <si>
    <t>3.3</t>
  </si>
  <si>
    <t>3.4</t>
  </si>
  <si>
    <t>3.5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</si>
  <si>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</si>
  <si>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</si>
  <si>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</si>
  <si>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</si>
  <si>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</si>
  <si>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</si>
  <si>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</si>
  <si>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</si>
  <si>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</si>
  <si>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</si>
  <si>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</si>
  <si>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</si>
  <si>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</si>
  <si>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</si>
  <si>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</si>
  <si>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</si>
  <si>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</si>
  <si>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</si>
  <si>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</si>
  <si>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</si>
  <si>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D – 01.01.01b</t>
  </si>
  <si>
    <t>WYNIESIENIE I STABILIZACJA GRANIC PASA DROGOWEGO</t>
  </si>
  <si>
    <t>zestawienie przepustów</t>
  </si>
  <si>
    <t>Remont wlotów i wylotów ścianek czołowych przepustu drogowego zabrukiem oraz uszczelnienie ścianki czołowej wylotu przepustów zaprawą mostową</t>
  </si>
  <si>
    <t>zestawienie poboczy</t>
  </si>
  <si>
    <t>wg wskazań Inspektora</t>
  </si>
  <si>
    <t>III.</t>
  </si>
  <si>
    <t>VI.</t>
  </si>
  <si>
    <t>VII.</t>
  </si>
  <si>
    <t>VIII.</t>
  </si>
  <si>
    <t>8.2</t>
  </si>
  <si>
    <t>8.3</t>
  </si>
  <si>
    <t>8.4</t>
  </si>
  <si>
    <t>8.5</t>
  </si>
  <si>
    <t>IX.</t>
  </si>
  <si>
    <t>9.1</t>
  </si>
  <si>
    <t>Siatka szklana 120/120 kN/m                                  - jezdnia główna</t>
  </si>
  <si>
    <r>
      <t xml:space="preserve">Warstwa </t>
    </r>
    <r>
      <rPr>
        <b/>
        <sz val="11"/>
        <rFont val="Calibri"/>
        <family val="2"/>
        <charset val="238"/>
        <scheme val="minor"/>
      </rPr>
      <t>wyrównawcza</t>
    </r>
    <r>
      <rPr>
        <sz val="11"/>
        <rFont val="Calibri"/>
        <family val="2"/>
        <charset val="238"/>
        <scheme val="minor"/>
      </rPr>
      <t xml:space="preserve"> z mieszanki mineralno-asfaltowej AC 16W w ilości 100 kg/m2, z transportem mieszanki - (jezdnia z odsadzką)</t>
    </r>
  </si>
  <si>
    <t>zestawienie rowów do reprolilacji</t>
  </si>
  <si>
    <t>3.7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</si>
  <si>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(zjazdy)</t>
    </r>
  </si>
  <si>
    <r>
      <t xml:space="preserve">Nawierzchnia z mieszanek mineralno-bitumicznych AC 11S 50/70 - </t>
    </r>
    <r>
      <rPr>
        <b/>
        <sz val="11"/>
        <rFont val="Calibri"/>
        <family val="2"/>
        <charset val="238"/>
        <scheme val="minor"/>
      </rPr>
      <t>warstwa ścieralna</t>
    </r>
    <r>
      <rPr>
        <sz val="11"/>
        <rFont val="Calibri"/>
        <family val="2"/>
        <charset val="238"/>
        <scheme val="minor"/>
      </rPr>
      <t xml:space="preserve"> - grubość po zagęszczeniu 4 cm (zjazdy)</t>
    </r>
  </si>
  <si>
    <t>PRZEPUSTY DROGOWE I ODWODNIENIE</t>
  </si>
  <si>
    <t>D-08.03.01</t>
  </si>
  <si>
    <t>D-06-01-01</t>
  </si>
  <si>
    <t>Odnowa nawierzchni DW Nr 538 na
odc. Łasin DK16 - Goczałki 
od km 19+676 do km 25+421 dł. 5,745 km</t>
  </si>
  <si>
    <t>od km 19+676 do km 25+421</t>
  </si>
  <si>
    <t>Perony autobusowe i chodniki</t>
  </si>
  <si>
    <t>Zabezpieczenie nawierzchni bitumicznej przed spękaniem siatką zbrojeniową wykonaną z włókien szklanych (podwójna od km 22+600 do km 22+880)</t>
  </si>
  <si>
    <r>
      <t xml:space="preserve">Nawierzchnia z mieszanek mineralno-bitumicznych grysowo-żwirowych - </t>
    </r>
    <r>
      <rPr>
        <b/>
        <sz val="11"/>
        <rFont val="Calibri"/>
        <family val="2"/>
        <charset val="238"/>
        <scheme val="minor"/>
      </rPr>
      <t>warstwa wiążąca</t>
    </r>
    <r>
      <rPr>
        <sz val="11"/>
        <rFont val="Calibri"/>
        <family val="2"/>
        <charset val="238"/>
        <scheme val="minor"/>
      </rPr>
      <t xml:space="preserve"> asfaltowa - grubość po zagęszczeniu 5 cm, AC16W  (jezdnia z odsadzką) 2x5cm od km 22+600 do km 22+880</t>
    </r>
  </si>
  <si>
    <t>wg zestawienia</t>
  </si>
  <si>
    <t>Rozbiórka nawierzchni chodników i peronów z kostki i nawierzchni betonowej w m. Plesewo</t>
  </si>
  <si>
    <t>W tym ława z oporem 0,067*326=21 m3</t>
  </si>
  <si>
    <t xml:space="preserve">Wyrównanie nawierzchni placu destruktem drogowym </t>
  </si>
  <si>
    <t>83+9+42+27+24</t>
  </si>
  <si>
    <t>Wykonanie opornika betonowego na krawędzi placu i jezdni w m. Plesewo 92m i Goczałkach 42+27+(2*12)m na ławie z oporem</t>
  </si>
  <si>
    <t>wg zestawienia przepustów drogowych</t>
  </si>
  <si>
    <t>wg zestawienia peronów i chodników</t>
  </si>
  <si>
    <t>Nwierzchnia z żółtych płyt naprowadzających (ryflowanych przed przejściami)</t>
  </si>
  <si>
    <t>wg wskazań Inspektora (średnio co 200 m)</t>
  </si>
  <si>
    <t>Demontaż istniejącego oznakowania pionowego - dostarczenie znaków, słupków  hektometrowych do bazy RDW w Wąbrzeźnie</t>
  </si>
  <si>
    <t>znaki istniejące 1 kpl obejmuje słupek, znaki i obejmy</t>
  </si>
  <si>
    <t>Wykonanie oznakowania pionowego. Przymocowanie tablic znaków drogowych do wkopanych i ustabilizowanych słupków, typ E</t>
  </si>
  <si>
    <t>1.1</t>
  </si>
  <si>
    <t>1.2</t>
  </si>
  <si>
    <t>1.3</t>
  </si>
  <si>
    <t>1.4</t>
  </si>
  <si>
    <t>3.6</t>
  </si>
  <si>
    <t>5.9</t>
  </si>
  <si>
    <t>5.10</t>
  </si>
  <si>
    <t>5.11</t>
  </si>
  <si>
    <t>D-01.02.04</t>
  </si>
  <si>
    <t>1.5</t>
  </si>
  <si>
    <t>D-01.02.01</t>
  </si>
  <si>
    <t>Usunięcie drzew przydrożnych</t>
  </si>
  <si>
    <t>Wykonanie nasadzeń kompensacyjnych  w miejscu wskazanym przez inspektora</t>
  </si>
  <si>
    <t>wg decyzji IBG.6131.70.2024.RB</t>
  </si>
  <si>
    <t>Balustrady stalowe U-11a przy chodniku - peronie</t>
  </si>
  <si>
    <t>1.6</t>
  </si>
  <si>
    <t>Rozbiórka krawężników i obrzeży betonowych w m. Plesewo</t>
  </si>
  <si>
    <t xml:space="preserve">Pogłębienie dna rowu przed i za przepustem  i wzmocnienie skarp rowu płotkami faszynowymi </t>
  </si>
  <si>
    <t>Umocnienie skarp cieku przy przepustach płytami ażurowymi</t>
  </si>
  <si>
    <t xml:space="preserve">Przełożenie nawierzchni zjazdów z kostki z uzupełnieniem podsypki cementowo - piaskowej 1:4 </t>
  </si>
  <si>
    <t>Nawierzchnia peronów z kostki betonowej gr. 6cm na podsypce cementowo - piaskowej 1:4 gr 3 cm</t>
  </si>
  <si>
    <t>Wykonanie  warstwy mrozoochronnej stabilizowanej mieszanką C1,5/2                                            gr. średnio 10 cm</t>
  </si>
  <si>
    <t xml:space="preserve">Wykonanie krawężnika wystającego 15x30x100 na ławie betonowej z oporem </t>
  </si>
  <si>
    <t>Wykonanie obrzeża 6x20x100 betonowego chodnika  na ławie betonowej z oporem</t>
  </si>
  <si>
    <t>Ława z oporem 0,03*353=10,59 m3</t>
  </si>
  <si>
    <t xml:space="preserve">Oczyszczenie przepustów drogowych </t>
  </si>
  <si>
    <t>7.5</t>
  </si>
  <si>
    <t>Wykonanie koryta wraz z profilowaniem i zagęszczeniem podłoża gł. 34 cm (pod nawierzchnię peronów i chodników)</t>
  </si>
  <si>
    <t>D-03.01.04a</t>
  </si>
  <si>
    <r>
      <t xml:space="preserve">Naprawa przepustu poprzez wprowadzenie do wnętrza rury polietylenowej 15m </t>
    </r>
    <r>
      <rPr>
        <sz val="11"/>
        <rFont val="Calibri"/>
        <family val="2"/>
        <charset val="238"/>
      </rPr>
      <t>Ø400</t>
    </r>
    <r>
      <rPr>
        <sz val="11"/>
        <rFont val="Calibri"/>
        <family val="2"/>
        <charset val="238"/>
        <scheme val="minor"/>
      </rPr>
      <t xml:space="preserve"> (metodą przewiertu sterowanego) z wykonaniem 2 ścianek czołowych</t>
    </r>
  </si>
  <si>
    <t>D-04.08.01</t>
  </si>
  <si>
    <t>D-06.03.01 b</t>
  </si>
  <si>
    <t>D – 09.01.01</t>
  </si>
  <si>
    <t>Kosztorys ofertowy należy opatrzyć podpisem kwalifikowanym lub podpisem zaufanym albo podpisem osobistym, osoby uprawnionej do reprezentowania Wykonawcy</t>
  </si>
  <si>
    <r>
      <t>Wzmocnienie  poboczy materiałem Zamawiającego                                                                    gr. średnio 8 cm (dolna warstwa) ok</t>
    </r>
    <r>
      <rPr>
        <b/>
        <sz val="11"/>
        <color rgb="FFFF0000"/>
        <rFont val="Calibri"/>
        <family val="2"/>
        <charset val="238"/>
        <scheme val="minor"/>
      </rPr>
      <t xml:space="preserve"> 1300 mg</t>
    </r>
  </si>
  <si>
    <t>Frezowanie nawierzchni bitumicznej średnio gr. 7 cm, części materiału do wbudowania w pobocza pozostałą ilość transport materiału do bazy RDW w Wąbrzeźno.                                                                 Szacowana ilości destruktu ok.5180 Mg</t>
  </si>
  <si>
    <t>D-06.03.01b</t>
  </si>
  <si>
    <t xml:space="preserve">Roboty nieprzewidziane od pozycji 1.1 do 8.5 - 3% </t>
  </si>
  <si>
    <t>Podbudowa z kruszywa kamiennego #0/31,5  gr 15 cm</t>
  </si>
  <si>
    <t xml:space="preserve">Montaż ścianek czołowych (prefabrykowanych) </t>
  </si>
  <si>
    <r>
      <t xml:space="preserve">KOSZTORYS  OFERTOWY </t>
    </r>
    <r>
      <rPr>
        <b/>
        <i/>
        <sz val="12"/>
        <color theme="1"/>
        <rFont val="Calibri"/>
        <family val="2"/>
        <charset val="238"/>
        <scheme val="minor"/>
      </rPr>
      <t xml:space="preserve">  </t>
    </r>
    <r>
      <rPr>
        <b/>
        <i/>
        <sz val="12"/>
        <color rgb="FFFF0000"/>
        <rFont val="Calibri"/>
        <family val="2"/>
        <charset val="238"/>
        <scheme val="minor"/>
      </rPr>
      <t>zamienny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b/>
        <i/>
        <sz val="12"/>
        <color rgb="FFFF0000"/>
        <rFont val="Calibri"/>
        <family val="2"/>
        <charset val="238"/>
        <scheme val="minor"/>
      </rPr>
      <t>z dn. 14.04.2025 r.</t>
    </r>
    <r>
      <rPr>
        <b/>
        <i/>
        <sz val="12"/>
        <color theme="1"/>
        <rFont val="Calibri"/>
        <family val="2"/>
        <charset val="238"/>
        <scheme val="minor"/>
      </rPr>
      <t xml:space="preserve"> załącznik nr 2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</si>
</sst>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vertical="top"/>
    </xf>
    <xf numFmtId="4" fontId="5" fillId="3" borderId="11" xfId="0" applyNumberFormat="1" applyFont="1" applyFill="1" applyBorder="1" applyAlignment="1">
      <alignment vertical="top"/>
    </xf>
    <xf numFmtId="2" fontId="0" fillId="0" borderId="0" xfId="0" applyNumberFormat="1"/>
    <xf numFmtId="0" fontId="8" fillId="0" borderId="0" xfId="0" applyFont="1"/>
    <xf numFmtId="0" fontId="5" fillId="0" borderId="0" xfId="0" applyFont="1"/>
    <xf numFmtId="4" fontId="6" fillId="0" borderId="2" xfId="0" applyNumberFormat="1" applyFont="1" applyBorder="1" applyAlignment="1">
      <alignment horizontal="center" vertical="center"/>
    </xf>
    <xf numFmtId="4" fontId="6" fillId="0" borderId="11" xfId="0" applyNumberFormat="1" applyFont="1" applyBorder="1" applyAlignment="1">
      <alignment horizontal="center" vertical="center"/>
    </xf>
    <xf numFmtId="1" fontId="5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top"/>
    </xf>
    <xf numFmtId="4" fontId="1" fillId="0" borderId="11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" fontId="2" fillId="3" borderId="11" xfId="0" applyNumberFormat="1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2" borderId="21" xfId="0" applyFont="1" applyFill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5" fillId="0" borderId="0" xfId="0" applyNumberFormat="1" applyFont="1"/>
    <xf numFmtId="4" fontId="9" fillId="0" borderId="11" xfId="0" applyNumberFormat="1" applyFont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2" fontId="13" fillId="2" borderId="11" xfId="0" applyNumberFormat="1" applyFont="1" applyFill="1" applyBorder="1" applyAlignment="1">
      <alignment horizontal="center" vertical="center"/>
    </xf>
    <xf numFmtId="0" fontId="14" fillId="0" borderId="0" xfId="0" applyFont="1"/>
    <xf numFmtId="4" fontId="9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1" fontId="13" fillId="2" borderId="17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top"/>
    </xf>
    <xf numFmtId="1" fontId="13" fillId="2" borderId="11" xfId="0" applyNumberFormat="1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15" fillId="3" borderId="10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right" vertical="center"/>
    </xf>
    <xf numFmtId="0" fontId="15" fillId="3" borderId="1" xfId="0" applyFont="1" applyFill="1" applyBorder="1" applyAlignment="1">
      <alignment horizontal="center" vertical="top"/>
    </xf>
    <xf numFmtId="0" fontId="15" fillId="3" borderId="11" xfId="0" applyFont="1" applyFill="1" applyBorder="1" applyAlignment="1">
      <alignment horizontal="center" vertical="top"/>
    </xf>
    <xf numFmtId="0" fontId="15" fillId="5" borderId="14" xfId="0" applyFont="1" applyFill="1" applyBorder="1" applyAlignment="1">
      <alignment horizontal="right" vertical="center"/>
    </xf>
    <xf numFmtId="0" fontId="15" fillId="5" borderId="15" xfId="0" applyFont="1" applyFill="1" applyBorder="1" applyAlignment="1">
      <alignment horizontal="right" vertical="center"/>
    </xf>
    <xf numFmtId="0" fontId="19" fillId="5" borderId="15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left" vertical="center" wrapText="1"/>
    </xf>
    <xf numFmtId="0" fontId="15" fillId="5" borderId="2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top"/>
    </xf>
    <xf numFmtId="0" fontId="21" fillId="0" borderId="1" xfId="0" applyFont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2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5" fillId="3" borderId="19" xfId="0" applyNumberFormat="1" applyFont="1" applyFill="1" applyBorder="1" applyAlignment="1">
      <alignment horizontal="center" vertical="top"/>
    </xf>
    <xf numFmtId="4" fontId="5" fillId="3" borderId="5" xfId="0" applyNumberFormat="1" applyFont="1" applyFill="1" applyBorder="1" applyAlignment="1">
      <alignment horizontal="center" vertical="top"/>
    </xf>
    <xf numFmtId="49" fontId="5" fillId="0" borderId="16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2" fontId="13" fillId="2" borderId="17" xfId="0" applyNumberFormat="1" applyFont="1" applyFill="1" applyBorder="1" applyAlignment="1">
      <alignment horizontal="center" vertical="center"/>
    </xf>
    <xf numFmtId="2" fontId="13" fillId="2" borderId="13" xfId="0" applyNumberFormat="1" applyFont="1" applyFill="1" applyBorder="1" applyAlignment="1">
      <alignment horizontal="center" vertical="center"/>
    </xf>
    <xf numFmtId="2" fontId="13" fillId="2" borderId="11" xfId="0" applyNumberFormat="1" applyFont="1" applyFill="1" applyBorder="1" applyAlignment="1">
      <alignment horizontal="center" vertical="center"/>
    </xf>
    <xf numFmtId="4" fontId="5" fillId="3" borderId="16" xfId="0" applyNumberFormat="1" applyFont="1" applyFill="1" applyBorder="1" applyAlignment="1">
      <alignment horizontal="center" vertical="top"/>
    </xf>
    <xf numFmtId="4" fontId="5" fillId="3" borderId="12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13" fillId="2" borderId="17" xfId="0" applyNumberFormat="1" applyFont="1" applyFill="1" applyBorder="1" applyAlignment="1">
      <alignment horizontal="center" vertical="center"/>
    </xf>
    <xf numFmtId="1" fontId="13" fillId="2" borderId="13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4" fontId="5" fillId="3" borderId="17" xfId="0" applyNumberFormat="1" applyFont="1" applyFill="1" applyBorder="1" applyAlignment="1">
      <alignment horizontal="center" vertical="top"/>
    </xf>
    <xf numFmtId="4" fontId="5" fillId="3" borderId="13" xfId="0" applyNumberFormat="1" applyFont="1" applyFill="1" applyBorder="1" applyAlignment="1">
      <alignment horizontal="center" vertical="top"/>
    </xf>
    <xf numFmtId="4" fontId="5" fillId="3" borderId="2" xfId="0" applyNumberFormat="1" applyFont="1" applyFill="1" applyBorder="1" applyAlignment="1">
      <alignment horizontal="center" vertical="top"/>
    </xf>
    <xf numFmtId="0" fontId="15" fillId="3" borderId="12" xfId="0" applyFont="1" applyFill="1" applyBorder="1" applyAlignment="1">
      <alignment horizontal="right" vertical="center"/>
    </xf>
    <xf numFmtId="0" fontId="15" fillId="3" borderId="3" xfId="0" applyFont="1" applyFill="1" applyBorder="1" applyAlignment="1">
      <alignment horizontal="right" vertical="center"/>
    </xf>
    <xf numFmtId="0" fontId="15" fillId="3" borderId="3" xfId="0" applyFont="1" applyFill="1" applyBorder="1" applyAlignment="1">
      <alignment horizontal="center" vertical="top"/>
    </xf>
    <xf numFmtId="0" fontId="15" fillId="3" borderId="13" xfId="0" applyFont="1" applyFill="1" applyBorder="1" applyAlignment="1">
      <alignment horizontal="center" vertical="top"/>
    </xf>
    <xf numFmtId="1" fontId="13" fillId="2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164" fontId="13" fillId="2" borderId="17" xfId="0" applyNumberFormat="1" applyFont="1" applyFill="1" applyBorder="1" applyAlignment="1">
      <alignment horizontal="center" vertical="center"/>
    </xf>
    <xf numFmtId="164" fontId="13" fillId="2" borderId="13" xfId="0" applyNumberFormat="1" applyFont="1" applyFill="1" applyBorder="1" applyAlignment="1">
      <alignment horizontal="center" vertical="center"/>
    </xf>
    <xf numFmtId="2" fontId="20" fillId="2" borderId="11" xfId="0" applyNumberFormat="1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464D3-E8B4-46A2-A0CC-DACCB29C9CEA}">
  <dimension ref="A1:O116"/>
  <sheetViews>
    <sheetView tabSelected="1" view="pageBreakPreview" zoomScale="94" zoomScaleNormal="40" zoomScaleSheetLayoutView="94" zoomScalePageLayoutView="115" workbookViewId="0">
      <selection sqref="A1:G1"/>
    </sheetView>
  </sheetViews>
  <sheetFormatPr defaultRowHeight="15.6" x14ac:dyDescent="0.3"/>
  <cols>
    <col min="1" max="1" width="9.33203125" style="7" customWidth="1"/>
    <col min="2" max="2" width="14.5546875" style="7" customWidth="1"/>
    <col min="3" max="3" width="43.33203125" style="7" customWidth="1"/>
    <col min="4" max="4" width="14.5546875" style="35" customWidth="1"/>
    <col min="5" max="5" width="16.6640625" style="35" customWidth="1"/>
    <col min="6" max="6" width="22.109375" customWidth="1"/>
    <col min="7" max="7" width="20" customWidth="1"/>
    <col min="10" max="10" width="10.6640625" customWidth="1"/>
    <col min="11" max="11" width="16.5546875" customWidth="1"/>
    <col min="12" max="12" width="19" customWidth="1"/>
  </cols>
  <sheetData>
    <row r="1" spans="1:15" s="1" customFormat="1" ht="30" customHeight="1" thickBot="1" x14ac:dyDescent="0.35">
      <c r="A1" s="100" t="s">
        <v>194</v>
      </c>
      <c r="B1" s="101"/>
      <c r="C1" s="101"/>
      <c r="D1" s="101"/>
      <c r="E1" s="101"/>
      <c r="F1" s="102"/>
      <c r="G1" s="103"/>
    </row>
    <row r="2" spans="1:15" s="23" customFormat="1" ht="62.4" customHeight="1" x14ac:dyDescent="0.3">
      <c r="A2" s="27" t="s">
        <v>13</v>
      </c>
      <c r="B2" s="104" t="s">
        <v>136</v>
      </c>
      <c r="C2" s="104"/>
      <c r="D2" s="104"/>
      <c r="E2" s="105"/>
      <c r="F2" s="106" t="s">
        <v>14</v>
      </c>
      <c r="G2" s="107"/>
      <c r="I2" s="51"/>
      <c r="J2" s="51"/>
      <c r="K2" s="51"/>
      <c r="L2" s="51"/>
      <c r="M2" s="51"/>
      <c r="N2" s="51"/>
      <c r="O2" s="51"/>
    </row>
    <row r="3" spans="1:15" ht="18" x14ac:dyDescent="0.3">
      <c r="A3" s="108" t="s">
        <v>32</v>
      </c>
      <c r="B3" s="109"/>
      <c r="C3" s="109"/>
      <c r="D3" s="109"/>
      <c r="E3" s="110"/>
      <c r="F3" s="106"/>
      <c r="G3" s="107"/>
    </row>
    <row r="4" spans="1:15" x14ac:dyDescent="0.3">
      <c r="A4" s="28" t="s">
        <v>31</v>
      </c>
      <c r="B4" s="14" t="s">
        <v>31</v>
      </c>
      <c r="C4" s="14" t="s">
        <v>31</v>
      </c>
      <c r="D4" s="36" t="s">
        <v>31</v>
      </c>
      <c r="E4" s="32" t="s">
        <v>31</v>
      </c>
      <c r="F4" s="16" t="s">
        <v>31</v>
      </c>
      <c r="G4" s="19" t="s">
        <v>31</v>
      </c>
    </row>
    <row r="5" spans="1:15" ht="22.2" customHeight="1" x14ac:dyDescent="0.3">
      <c r="A5" s="29" t="s">
        <v>0</v>
      </c>
      <c r="B5" s="30" t="s">
        <v>1</v>
      </c>
      <c r="C5" s="30" t="s">
        <v>2</v>
      </c>
      <c r="D5" s="37" t="s">
        <v>33</v>
      </c>
      <c r="E5" s="33" t="s">
        <v>3</v>
      </c>
      <c r="F5" s="17" t="s">
        <v>4</v>
      </c>
      <c r="G5" s="21" t="s">
        <v>5</v>
      </c>
    </row>
    <row r="6" spans="1:15" s="8" customFormat="1" ht="25.95" customHeight="1" x14ac:dyDescent="0.3">
      <c r="A6" s="20" t="s">
        <v>58</v>
      </c>
      <c r="B6" s="61" t="s">
        <v>25</v>
      </c>
      <c r="C6" s="61"/>
      <c r="D6" s="61"/>
      <c r="E6" s="62"/>
      <c r="F6" s="9" t="s">
        <v>31</v>
      </c>
      <c r="G6" s="10" t="s">
        <v>31</v>
      </c>
    </row>
    <row r="7" spans="1:15" s="8" customFormat="1" ht="47.4" customHeight="1" x14ac:dyDescent="0.3">
      <c r="A7" s="76" t="s">
        <v>154</v>
      </c>
      <c r="B7" s="86" t="s">
        <v>15</v>
      </c>
      <c r="C7" s="2" t="s">
        <v>6</v>
      </c>
      <c r="D7" s="79" t="s">
        <v>7</v>
      </c>
      <c r="E7" s="111">
        <v>5.7450000000000001</v>
      </c>
      <c r="F7" s="84"/>
      <c r="G7" s="91"/>
    </row>
    <row r="8" spans="1:15" s="8" customFormat="1" ht="24.6" customHeight="1" x14ac:dyDescent="0.3">
      <c r="A8" s="78"/>
      <c r="B8" s="87"/>
      <c r="C8" s="15" t="s">
        <v>137</v>
      </c>
      <c r="D8" s="80"/>
      <c r="E8" s="112"/>
      <c r="F8" s="85"/>
      <c r="G8" s="92"/>
    </row>
    <row r="9" spans="1:15" s="8" customFormat="1" ht="88.95" customHeight="1" x14ac:dyDescent="0.3">
      <c r="A9" s="65" t="s">
        <v>155</v>
      </c>
      <c r="B9" s="66" t="s">
        <v>16</v>
      </c>
      <c r="C9" s="2" t="s">
        <v>189</v>
      </c>
      <c r="D9" s="67" t="s">
        <v>8</v>
      </c>
      <c r="E9" s="83">
        <v>35254</v>
      </c>
      <c r="F9" s="84"/>
      <c r="G9" s="91"/>
    </row>
    <row r="10" spans="1:15" s="8" customFormat="1" ht="33" customHeight="1" x14ac:dyDescent="0.3">
      <c r="A10" s="65"/>
      <c r="B10" s="66"/>
      <c r="C10" s="15" t="s">
        <v>137</v>
      </c>
      <c r="D10" s="67"/>
      <c r="E10" s="83"/>
      <c r="F10" s="85"/>
      <c r="G10" s="92"/>
    </row>
    <row r="11" spans="1:15" s="8" customFormat="1" ht="19.95" customHeight="1" x14ac:dyDescent="0.3">
      <c r="A11" s="65" t="s">
        <v>156</v>
      </c>
      <c r="B11" s="66" t="s">
        <v>164</v>
      </c>
      <c r="C11" s="2" t="s">
        <v>165</v>
      </c>
      <c r="D11" s="67" t="s">
        <v>26</v>
      </c>
      <c r="E11" s="98">
        <v>61</v>
      </c>
      <c r="F11" s="84"/>
      <c r="G11" s="91"/>
    </row>
    <row r="12" spans="1:15" s="8" customFormat="1" ht="26.4" customHeight="1" x14ac:dyDescent="0.3">
      <c r="A12" s="65"/>
      <c r="B12" s="66"/>
      <c r="C12" s="15" t="s">
        <v>141</v>
      </c>
      <c r="D12" s="67"/>
      <c r="E12" s="98"/>
      <c r="F12" s="85"/>
      <c r="G12" s="92"/>
    </row>
    <row r="13" spans="1:15" s="8" customFormat="1" ht="33" customHeight="1" x14ac:dyDescent="0.3">
      <c r="A13" s="65" t="s">
        <v>157</v>
      </c>
      <c r="B13" s="66" t="s">
        <v>186</v>
      </c>
      <c r="C13" s="2" t="s">
        <v>166</v>
      </c>
      <c r="D13" s="67" t="s">
        <v>26</v>
      </c>
      <c r="E13" s="98">
        <v>61</v>
      </c>
      <c r="F13" s="84"/>
      <c r="G13" s="91"/>
    </row>
    <row r="14" spans="1:15" s="8" customFormat="1" ht="33" customHeight="1" x14ac:dyDescent="0.3">
      <c r="A14" s="65"/>
      <c r="B14" s="66"/>
      <c r="C14" s="15" t="s">
        <v>167</v>
      </c>
      <c r="D14" s="67"/>
      <c r="E14" s="98"/>
      <c r="F14" s="85"/>
      <c r="G14" s="92"/>
    </row>
    <row r="15" spans="1:15" s="8" customFormat="1" ht="39.6" customHeight="1" x14ac:dyDescent="0.3">
      <c r="A15" s="76" t="s">
        <v>163</v>
      </c>
      <c r="B15" s="90" t="s">
        <v>162</v>
      </c>
      <c r="C15" s="13" t="s">
        <v>142</v>
      </c>
      <c r="D15" s="79" t="s">
        <v>8</v>
      </c>
      <c r="E15" s="81">
        <f>32.5+22.1</f>
        <v>54.6</v>
      </c>
      <c r="F15" s="84"/>
      <c r="G15" s="68"/>
    </row>
    <row r="16" spans="1:15" s="8" customFormat="1" ht="26.4" customHeight="1" x14ac:dyDescent="0.3">
      <c r="A16" s="77"/>
      <c r="B16" s="90"/>
      <c r="C16" s="15" t="s">
        <v>141</v>
      </c>
      <c r="D16" s="80"/>
      <c r="E16" s="82"/>
      <c r="F16" s="85"/>
      <c r="G16" s="68"/>
    </row>
    <row r="17" spans="1:10" s="8" customFormat="1" ht="26.4" customHeight="1" x14ac:dyDescent="0.3">
      <c r="A17" s="78"/>
      <c r="B17" s="90"/>
      <c r="C17" s="15" t="s">
        <v>170</v>
      </c>
      <c r="D17" s="46" t="s">
        <v>24</v>
      </c>
      <c r="E17" s="45">
        <v>75</v>
      </c>
      <c r="F17" s="47"/>
      <c r="G17" s="22"/>
    </row>
    <row r="18" spans="1:10" s="8" customFormat="1" ht="50.4" customHeight="1" x14ac:dyDescent="0.3">
      <c r="A18" s="65" t="s">
        <v>169</v>
      </c>
      <c r="B18" s="90"/>
      <c r="C18" s="2" t="s">
        <v>151</v>
      </c>
      <c r="D18" s="67" t="s">
        <v>34</v>
      </c>
      <c r="E18" s="98">
        <v>161</v>
      </c>
      <c r="F18" s="93"/>
      <c r="G18" s="68"/>
      <c r="J18" s="11"/>
    </row>
    <row r="19" spans="1:10" s="8" customFormat="1" ht="27.6" customHeight="1" x14ac:dyDescent="0.3">
      <c r="A19" s="65"/>
      <c r="B19" s="87"/>
      <c r="C19" s="15" t="s">
        <v>152</v>
      </c>
      <c r="D19" s="67"/>
      <c r="E19" s="98"/>
      <c r="F19" s="93"/>
      <c r="G19" s="68"/>
    </row>
    <row r="20" spans="1:10" s="8" customFormat="1" ht="24.6" customHeight="1" x14ac:dyDescent="0.3">
      <c r="A20" s="20" t="s">
        <v>59</v>
      </c>
      <c r="B20" s="61" t="s">
        <v>29</v>
      </c>
      <c r="C20" s="61"/>
      <c r="D20" s="61"/>
      <c r="E20" s="62"/>
      <c r="F20" s="9" t="s">
        <v>31</v>
      </c>
      <c r="G20" s="10" t="s">
        <v>31</v>
      </c>
    </row>
    <row r="21" spans="1:10" s="8" customFormat="1" ht="52.2" customHeight="1" x14ac:dyDescent="0.3">
      <c r="A21" s="76" t="s">
        <v>60</v>
      </c>
      <c r="B21" s="66" t="s">
        <v>22</v>
      </c>
      <c r="C21" s="2" t="s">
        <v>74</v>
      </c>
      <c r="D21" s="38" t="s">
        <v>8</v>
      </c>
      <c r="E21" s="50">
        <v>36431</v>
      </c>
      <c r="F21" s="4"/>
      <c r="G21" s="5"/>
    </row>
    <row r="22" spans="1:10" s="8" customFormat="1" ht="52.2" customHeight="1" x14ac:dyDescent="0.3">
      <c r="A22" s="77"/>
      <c r="B22" s="66"/>
      <c r="C22" s="2" t="s">
        <v>75</v>
      </c>
      <c r="D22" s="38" t="s">
        <v>8</v>
      </c>
      <c r="E22" s="50">
        <f>1680+(280*0.2)</f>
        <v>1736</v>
      </c>
      <c r="F22" s="4"/>
      <c r="G22" s="5"/>
    </row>
    <row r="23" spans="1:10" s="8" customFormat="1" ht="53.4" customHeight="1" x14ac:dyDescent="0.3">
      <c r="A23" s="77"/>
      <c r="B23" s="66"/>
      <c r="C23" s="2" t="s">
        <v>75</v>
      </c>
      <c r="D23" s="38" t="s">
        <v>8</v>
      </c>
      <c r="E23" s="50">
        <v>37565</v>
      </c>
      <c r="F23" s="4"/>
      <c r="G23" s="5"/>
    </row>
    <row r="24" spans="1:10" s="8" customFormat="1" ht="51" customHeight="1" x14ac:dyDescent="0.3">
      <c r="A24" s="78"/>
      <c r="B24" s="66"/>
      <c r="C24" s="2" t="s">
        <v>73</v>
      </c>
      <c r="D24" s="38" t="s">
        <v>8</v>
      </c>
      <c r="E24" s="50">
        <v>35254</v>
      </c>
      <c r="F24" s="4"/>
      <c r="G24" s="5"/>
    </row>
    <row r="25" spans="1:10" s="8" customFormat="1" ht="63" customHeight="1" x14ac:dyDescent="0.3">
      <c r="A25" s="42" t="s">
        <v>61</v>
      </c>
      <c r="B25" s="3" t="s">
        <v>184</v>
      </c>
      <c r="C25" s="2" t="s">
        <v>128</v>
      </c>
      <c r="D25" s="38" t="s">
        <v>20</v>
      </c>
      <c r="E25" s="50">
        <v>3643.1</v>
      </c>
      <c r="F25" s="4"/>
      <c r="G25" s="5"/>
    </row>
    <row r="26" spans="1:10" s="8" customFormat="1" ht="72.599999999999994" customHeight="1" x14ac:dyDescent="0.3">
      <c r="A26" s="42" t="s">
        <v>62</v>
      </c>
      <c r="B26" s="3" t="s">
        <v>19</v>
      </c>
      <c r="C26" s="2" t="s">
        <v>140</v>
      </c>
      <c r="D26" s="38" t="s">
        <v>8</v>
      </c>
      <c r="E26" s="50">
        <v>37565</v>
      </c>
      <c r="F26" s="4"/>
      <c r="G26" s="5"/>
    </row>
    <row r="27" spans="1:10" s="8" customFormat="1" ht="60" customHeight="1" x14ac:dyDescent="0.3">
      <c r="A27" s="42" t="s">
        <v>63</v>
      </c>
      <c r="B27" s="3" t="s">
        <v>21</v>
      </c>
      <c r="C27" s="2" t="s">
        <v>53</v>
      </c>
      <c r="D27" s="38" t="s">
        <v>8</v>
      </c>
      <c r="E27" s="34">
        <v>35254</v>
      </c>
      <c r="F27" s="4"/>
      <c r="G27" s="5"/>
    </row>
    <row r="28" spans="1:10" s="8" customFormat="1" ht="60" customHeight="1" x14ac:dyDescent="0.3">
      <c r="A28" s="65" t="s">
        <v>64</v>
      </c>
      <c r="B28" s="66" t="s">
        <v>72</v>
      </c>
      <c r="C28" s="2" t="s">
        <v>139</v>
      </c>
      <c r="D28" s="67" t="s">
        <v>8</v>
      </c>
      <c r="E28" s="113">
        <v>37271</v>
      </c>
      <c r="F28" s="93"/>
      <c r="G28" s="68"/>
    </row>
    <row r="29" spans="1:10" s="8" customFormat="1" ht="31.95" customHeight="1" x14ac:dyDescent="0.3">
      <c r="A29" s="65"/>
      <c r="B29" s="66"/>
      <c r="C29" s="15" t="s">
        <v>127</v>
      </c>
      <c r="D29" s="67"/>
      <c r="E29" s="113"/>
      <c r="F29" s="93"/>
      <c r="G29" s="68"/>
    </row>
    <row r="30" spans="1:10" s="8" customFormat="1" ht="25.95" customHeight="1" x14ac:dyDescent="0.3">
      <c r="A30" s="20" t="s">
        <v>117</v>
      </c>
      <c r="B30" s="61" t="s">
        <v>28</v>
      </c>
      <c r="C30" s="61"/>
      <c r="D30" s="61"/>
      <c r="E30" s="62"/>
      <c r="F30" s="9" t="s">
        <v>31</v>
      </c>
      <c r="G30" s="10" t="s">
        <v>31</v>
      </c>
      <c r="J30" s="24"/>
    </row>
    <row r="31" spans="1:10" s="8" customFormat="1" ht="52.2" customHeight="1" x14ac:dyDescent="0.3">
      <c r="A31" s="42" t="s">
        <v>86</v>
      </c>
      <c r="B31" s="66" t="s">
        <v>48</v>
      </c>
      <c r="C31" s="2" t="s">
        <v>36</v>
      </c>
      <c r="D31" s="38" t="s">
        <v>8</v>
      </c>
      <c r="E31" s="34">
        <v>1110</v>
      </c>
      <c r="F31" s="4"/>
      <c r="G31" s="5"/>
      <c r="J31" s="24"/>
    </row>
    <row r="32" spans="1:10" s="8" customFormat="1" ht="51.6" customHeight="1" x14ac:dyDescent="0.3">
      <c r="A32" s="42" t="s">
        <v>87</v>
      </c>
      <c r="B32" s="66"/>
      <c r="C32" s="2" t="s">
        <v>37</v>
      </c>
      <c r="D32" s="38" t="s">
        <v>8</v>
      </c>
      <c r="E32" s="34">
        <v>1272</v>
      </c>
      <c r="F32" s="4"/>
      <c r="G32" s="5"/>
      <c r="J32" s="24"/>
    </row>
    <row r="33" spans="1:11" s="8" customFormat="1" ht="45" customHeight="1" x14ac:dyDescent="0.3">
      <c r="A33" s="42" t="s">
        <v>88</v>
      </c>
      <c r="B33" s="3" t="s">
        <v>27</v>
      </c>
      <c r="C33" s="2" t="s">
        <v>80</v>
      </c>
      <c r="D33" s="38" t="s">
        <v>26</v>
      </c>
      <c r="E33" s="39">
        <v>115</v>
      </c>
      <c r="F33" s="4"/>
      <c r="G33" s="5"/>
      <c r="J33" s="24"/>
    </row>
    <row r="34" spans="1:11" s="8" customFormat="1" ht="57.6" x14ac:dyDescent="0.3">
      <c r="A34" s="76" t="s">
        <v>89</v>
      </c>
      <c r="B34" s="86" t="s">
        <v>49</v>
      </c>
      <c r="C34" s="12" t="s">
        <v>76</v>
      </c>
      <c r="D34" s="38" t="s">
        <v>26</v>
      </c>
      <c r="E34" s="49">
        <v>26</v>
      </c>
      <c r="F34" s="4"/>
      <c r="G34" s="5"/>
      <c r="J34" s="24"/>
    </row>
    <row r="35" spans="1:11" s="8" customFormat="1" ht="57.6" x14ac:dyDescent="0.3">
      <c r="A35" s="77"/>
      <c r="B35" s="90"/>
      <c r="C35" s="12" t="s">
        <v>77</v>
      </c>
      <c r="D35" s="38" t="s">
        <v>26</v>
      </c>
      <c r="E35" s="49">
        <v>46</v>
      </c>
      <c r="F35" s="4"/>
      <c r="G35" s="5"/>
      <c r="J35" s="24"/>
    </row>
    <row r="36" spans="1:11" s="8" customFormat="1" ht="57.6" x14ac:dyDescent="0.3">
      <c r="A36" s="77"/>
      <c r="B36" s="90"/>
      <c r="C36" s="12" t="s">
        <v>78</v>
      </c>
      <c r="D36" s="38" t="s">
        <v>26</v>
      </c>
      <c r="E36" s="49">
        <v>23</v>
      </c>
      <c r="F36" s="4"/>
      <c r="G36" s="5"/>
      <c r="J36" s="24"/>
    </row>
    <row r="37" spans="1:11" s="8" customFormat="1" ht="49.95" customHeight="1" x14ac:dyDescent="0.3">
      <c r="A37" s="77"/>
      <c r="B37" s="90"/>
      <c r="C37" s="12" t="s">
        <v>153</v>
      </c>
      <c r="D37" s="38" t="s">
        <v>26</v>
      </c>
      <c r="E37" s="49">
        <v>13</v>
      </c>
      <c r="F37" s="4"/>
      <c r="G37" s="5"/>
      <c r="J37" s="24"/>
    </row>
    <row r="38" spans="1:11" s="8" customFormat="1" ht="58.95" customHeight="1" x14ac:dyDescent="0.3">
      <c r="A38" s="78"/>
      <c r="B38" s="87"/>
      <c r="C38" s="12" t="s">
        <v>79</v>
      </c>
      <c r="D38" s="38" t="s">
        <v>26</v>
      </c>
      <c r="E38" s="49">
        <v>14</v>
      </c>
      <c r="F38" s="4"/>
      <c r="G38" s="5"/>
      <c r="J38" s="24"/>
      <c r="K38" s="11"/>
    </row>
    <row r="39" spans="1:11" s="8" customFormat="1" ht="37.950000000000003" customHeight="1" x14ac:dyDescent="0.3">
      <c r="A39" s="65" t="s">
        <v>90</v>
      </c>
      <c r="B39" s="66" t="s">
        <v>57</v>
      </c>
      <c r="C39" s="2" t="s">
        <v>69</v>
      </c>
      <c r="D39" s="67" t="s">
        <v>24</v>
      </c>
      <c r="E39" s="83">
        <v>452</v>
      </c>
      <c r="F39" s="93"/>
      <c r="G39" s="68"/>
      <c r="J39" s="24"/>
      <c r="K39" s="11"/>
    </row>
    <row r="40" spans="1:11" s="8" customFormat="1" ht="30" customHeight="1" x14ac:dyDescent="0.3">
      <c r="A40" s="65"/>
      <c r="B40" s="66"/>
      <c r="C40" s="15" t="s">
        <v>147</v>
      </c>
      <c r="D40" s="67"/>
      <c r="E40" s="83"/>
      <c r="F40" s="93"/>
      <c r="G40" s="68"/>
      <c r="J40" s="24"/>
      <c r="K40" s="11"/>
    </row>
    <row r="41" spans="1:11" s="8" customFormat="1" ht="33.6" customHeight="1" x14ac:dyDescent="0.3">
      <c r="A41" s="76" t="s">
        <v>158</v>
      </c>
      <c r="B41" s="66" t="s">
        <v>111</v>
      </c>
      <c r="C41" s="13" t="s">
        <v>112</v>
      </c>
      <c r="D41" s="67" t="s">
        <v>26</v>
      </c>
      <c r="E41" s="98">
        <v>50</v>
      </c>
      <c r="F41" s="93"/>
      <c r="G41" s="68"/>
      <c r="J41" s="24"/>
      <c r="K41" s="11"/>
    </row>
    <row r="42" spans="1:11" s="8" customFormat="1" ht="30" customHeight="1" x14ac:dyDescent="0.3">
      <c r="A42" s="78"/>
      <c r="B42" s="66"/>
      <c r="C42" s="15" t="s">
        <v>150</v>
      </c>
      <c r="D42" s="67"/>
      <c r="E42" s="98"/>
      <c r="F42" s="93"/>
      <c r="G42" s="68"/>
      <c r="J42" s="24"/>
      <c r="K42" s="11"/>
    </row>
    <row r="43" spans="1:11" s="8" customFormat="1" ht="40.200000000000003" customHeight="1" x14ac:dyDescent="0.3">
      <c r="A43" s="76" t="s">
        <v>130</v>
      </c>
      <c r="B43" s="86" t="s">
        <v>85</v>
      </c>
      <c r="C43" s="2" t="s">
        <v>168</v>
      </c>
      <c r="D43" s="79" t="s">
        <v>24</v>
      </c>
      <c r="E43" s="114">
        <v>156</v>
      </c>
      <c r="F43" s="93"/>
      <c r="G43" s="68"/>
      <c r="J43" s="24"/>
    </row>
    <row r="44" spans="1:11" s="8" customFormat="1" ht="25.95" customHeight="1" x14ac:dyDescent="0.3">
      <c r="A44" s="78"/>
      <c r="B44" s="87"/>
      <c r="C44" s="15" t="s">
        <v>148</v>
      </c>
      <c r="D44" s="80"/>
      <c r="E44" s="115"/>
      <c r="F44" s="93"/>
      <c r="G44" s="68"/>
      <c r="J44" s="24"/>
    </row>
    <row r="45" spans="1:11" s="8" customFormat="1" ht="26.4" customHeight="1" x14ac:dyDescent="0.3">
      <c r="A45" s="20" t="s">
        <v>65</v>
      </c>
      <c r="B45" s="63" t="s">
        <v>70</v>
      </c>
      <c r="C45" s="63"/>
      <c r="D45" s="63"/>
      <c r="E45" s="64"/>
      <c r="F45" s="9" t="s">
        <v>31</v>
      </c>
      <c r="G45" s="10" t="s">
        <v>31</v>
      </c>
    </row>
    <row r="46" spans="1:11" s="8" customFormat="1" ht="41.4" customHeight="1" x14ac:dyDescent="0.3">
      <c r="A46" s="76" t="s">
        <v>91</v>
      </c>
      <c r="B46" s="86" t="s">
        <v>23</v>
      </c>
      <c r="C46" s="13" t="s">
        <v>50</v>
      </c>
      <c r="D46" s="79" t="s">
        <v>24</v>
      </c>
      <c r="E46" s="88">
        <v>7205</v>
      </c>
      <c r="F46" s="93"/>
      <c r="G46" s="68"/>
    </row>
    <row r="47" spans="1:11" s="8" customFormat="1" ht="23.4" customHeight="1" x14ac:dyDescent="0.3">
      <c r="A47" s="78"/>
      <c r="B47" s="87"/>
      <c r="C47" s="15" t="s">
        <v>129</v>
      </c>
      <c r="D47" s="80"/>
      <c r="E47" s="89"/>
      <c r="F47" s="93"/>
      <c r="G47" s="68"/>
    </row>
    <row r="48" spans="1:11" s="8" customFormat="1" ht="26.4" customHeight="1" x14ac:dyDescent="0.3">
      <c r="A48" s="20" t="s">
        <v>66</v>
      </c>
      <c r="B48" s="63" t="s">
        <v>52</v>
      </c>
      <c r="C48" s="63"/>
      <c r="D48" s="63"/>
      <c r="E48" s="64"/>
      <c r="F48" s="9" t="s">
        <v>31</v>
      </c>
      <c r="G48" s="10" t="s">
        <v>31</v>
      </c>
    </row>
    <row r="49" spans="1:7" s="8" customFormat="1" ht="47.4" customHeight="1" x14ac:dyDescent="0.3">
      <c r="A49" s="65" t="s">
        <v>92</v>
      </c>
      <c r="B49" s="66" t="s">
        <v>17</v>
      </c>
      <c r="C49" s="2" t="s">
        <v>51</v>
      </c>
      <c r="D49" s="38" t="s">
        <v>8</v>
      </c>
      <c r="E49" s="34">
        <v>3664</v>
      </c>
      <c r="F49" s="4"/>
      <c r="G49" s="5"/>
    </row>
    <row r="50" spans="1:7" s="8" customFormat="1" ht="48.6" customHeight="1" x14ac:dyDescent="0.3">
      <c r="A50" s="65"/>
      <c r="B50" s="66"/>
      <c r="C50" s="2" t="s">
        <v>40</v>
      </c>
      <c r="D50" s="79" t="s">
        <v>8</v>
      </c>
      <c r="E50" s="81">
        <v>970.5</v>
      </c>
      <c r="F50" s="84"/>
      <c r="G50" s="91"/>
    </row>
    <row r="51" spans="1:7" s="8" customFormat="1" ht="21.6" customHeight="1" x14ac:dyDescent="0.3">
      <c r="A51" s="65"/>
      <c r="B51" s="66"/>
      <c r="C51" s="15" t="s">
        <v>84</v>
      </c>
      <c r="D51" s="80"/>
      <c r="E51" s="82"/>
      <c r="F51" s="85"/>
      <c r="G51" s="92"/>
    </row>
    <row r="52" spans="1:7" s="8" customFormat="1" ht="28.8" x14ac:dyDescent="0.3">
      <c r="A52" s="65" t="s">
        <v>93</v>
      </c>
      <c r="B52" s="66" t="s">
        <v>22</v>
      </c>
      <c r="C52" s="2" t="s">
        <v>42</v>
      </c>
      <c r="D52" s="38" t="s">
        <v>8</v>
      </c>
      <c r="E52" s="34">
        <v>3664</v>
      </c>
      <c r="F52" s="4"/>
      <c r="G52" s="5"/>
    </row>
    <row r="53" spans="1:7" s="8" customFormat="1" ht="28.8" x14ac:dyDescent="0.3">
      <c r="A53" s="65"/>
      <c r="B53" s="66"/>
      <c r="C53" s="2" t="s">
        <v>43</v>
      </c>
      <c r="D53" s="67" t="s">
        <v>8</v>
      </c>
      <c r="E53" s="83">
        <v>3664</v>
      </c>
      <c r="F53" s="93"/>
      <c r="G53" s="68"/>
    </row>
    <row r="54" spans="1:7" s="8" customFormat="1" ht="19.95" customHeight="1" x14ac:dyDescent="0.3">
      <c r="A54" s="65"/>
      <c r="B54" s="66"/>
      <c r="C54" s="15" t="s">
        <v>84</v>
      </c>
      <c r="D54" s="67"/>
      <c r="E54" s="83"/>
      <c r="F54" s="93"/>
      <c r="G54" s="68"/>
    </row>
    <row r="55" spans="1:7" s="8" customFormat="1" ht="47.4" customHeight="1" x14ac:dyDescent="0.3">
      <c r="A55" s="42" t="s">
        <v>94</v>
      </c>
      <c r="B55" s="3" t="s">
        <v>55</v>
      </c>
      <c r="C55" s="13" t="s">
        <v>81</v>
      </c>
      <c r="D55" s="38" t="s">
        <v>8</v>
      </c>
      <c r="E55" s="34">
        <v>3664</v>
      </c>
      <c r="F55" s="18"/>
      <c r="G55" s="22"/>
    </row>
    <row r="56" spans="1:7" s="8" customFormat="1" ht="48" customHeight="1" x14ac:dyDescent="0.3">
      <c r="A56" s="42" t="s">
        <v>95</v>
      </c>
      <c r="B56" s="3" t="s">
        <v>18</v>
      </c>
      <c r="C56" s="2" t="s">
        <v>68</v>
      </c>
      <c r="D56" s="38" t="s">
        <v>8</v>
      </c>
      <c r="E56" s="34">
        <v>3664</v>
      </c>
      <c r="F56" s="4"/>
      <c r="G56" s="5"/>
    </row>
    <row r="57" spans="1:7" s="8" customFormat="1" ht="62.4" customHeight="1" x14ac:dyDescent="0.3">
      <c r="A57" s="65" t="s">
        <v>96</v>
      </c>
      <c r="B57" s="66" t="s">
        <v>19</v>
      </c>
      <c r="C57" s="2" t="s">
        <v>131</v>
      </c>
      <c r="D57" s="67" t="s">
        <v>8</v>
      </c>
      <c r="E57" s="83">
        <v>3664</v>
      </c>
      <c r="F57" s="93"/>
      <c r="G57" s="68"/>
    </row>
    <row r="58" spans="1:7" s="8" customFormat="1" ht="19.95" customHeight="1" x14ac:dyDescent="0.3">
      <c r="A58" s="65"/>
      <c r="B58" s="66"/>
      <c r="C58" s="15" t="s">
        <v>84</v>
      </c>
      <c r="D58" s="67"/>
      <c r="E58" s="83"/>
      <c r="F58" s="93"/>
      <c r="G58" s="68"/>
    </row>
    <row r="59" spans="1:7" s="8" customFormat="1" ht="62.4" customHeight="1" x14ac:dyDescent="0.3">
      <c r="A59" s="65" t="s">
        <v>97</v>
      </c>
      <c r="B59" s="66" t="s">
        <v>38</v>
      </c>
      <c r="C59" s="2" t="s">
        <v>132</v>
      </c>
      <c r="D59" s="67" t="s">
        <v>8</v>
      </c>
      <c r="E59" s="83">
        <v>3664</v>
      </c>
      <c r="F59" s="93"/>
      <c r="G59" s="68"/>
    </row>
    <row r="60" spans="1:7" s="8" customFormat="1" ht="19.95" customHeight="1" x14ac:dyDescent="0.3">
      <c r="A60" s="65"/>
      <c r="B60" s="66"/>
      <c r="C60" s="15" t="s">
        <v>84</v>
      </c>
      <c r="D60" s="67"/>
      <c r="E60" s="83"/>
      <c r="F60" s="93"/>
      <c r="G60" s="68"/>
    </row>
    <row r="61" spans="1:7" s="8" customFormat="1" ht="51.6" customHeight="1" x14ac:dyDescent="0.3">
      <c r="A61" s="65" t="s">
        <v>98</v>
      </c>
      <c r="B61" s="69" t="s">
        <v>190</v>
      </c>
      <c r="C61" s="13" t="s">
        <v>82</v>
      </c>
      <c r="D61" s="38" t="s">
        <v>8</v>
      </c>
      <c r="E61" s="34">
        <v>970.5</v>
      </c>
      <c r="F61" s="4"/>
      <c r="G61" s="5"/>
    </row>
    <row r="62" spans="1:7" s="8" customFormat="1" ht="51.6" customHeight="1" x14ac:dyDescent="0.3">
      <c r="A62" s="65"/>
      <c r="B62" s="69"/>
      <c r="C62" s="13" t="s">
        <v>83</v>
      </c>
      <c r="D62" s="79" t="s">
        <v>8</v>
      </c>
      <c r="E62" s="81">
        <v>970.5</v>
      </c>
      <c r="F62" s="93"/>
      <c r="G62" s="68"/>
    </row>
    <row r="63" spans="1:7" s="8" customFormat="1" ht="21" customHeight="1" x14ac:dyDescent="0.3">
      <c r="A63" s="65"/>
      <c r="B63" s="69"/>
      <c r="C63" s="15" t="s">
        <v>84</v>
      </c>
      <c r="D63" s="80"/>
      <c r="E63" s="82"/>
      <c r="F63" s="93"/>
      <c r="G63" s="68"/>
    </row>
    <row r="64" spans="1:7" s="8" customFormat="1" ht="47.4" customHeight="1" x14ac:dyDescent="0.3">
      <c r="A64" s="76" t="s">
        <v>99</v>
      </c>
      <c r="B64" s="66" t="s">
        <v>47</v>
      </c>
      <c r="C64" s="13" t="s">
        <v>56</v>
      </c>
      <c r="D64" s="38" t="s">
        <v>24</v>
      </c>
      <c r="E64" s="34">
        <v>440</v>
      </c>
      <c r="F64" s="4"/>
      <c r="G64" s="5"/>
    </row>
    <row r="65" spans="1:11" s="8" customFormat="1" ht="33.6" customHeight="1" x14ac:dyDescent="0.3">
      <c r="A65" s="77"/>
      <c r="B65" s="66"/>
      <c r="C65" s="13" t="s">
        <v>193</v>
      </c>
      <c r="D65" s="79" t="s">
        <v>26</v>
      </c>
      <c r="E65" s="88">
        <v>110</v>
      </c>
      <c r="F65" s="93"/>
      <c r="G65" s="68"/>
    </row>
    <row r="66" spans="1:11" s="8" customFormat="1" ht="20.399999999999999" customHeight="1" x14ac:dyDescent="0.3">
      <c r="A66" s="78"/>
      <c r="B66" s="66"/>
      <c r="C66" s="15" t="s">
        <v>84</v>
      </c>
      <c r="D66" s="80"/>
      <c r="E66" s="89"/>
      <c r="F66" s="93"/>
      <c r="G66" s="68"/>
    </row>
    <row r="67" spans="1:11" s="8" customFormat="1" ht="53.4" customHeight="1" x14ac:dyDescent="0.3">
      <c r="A67" s="76" t="s">
        <v>159</v>
      </c>
      <c r="B67" s="86" t="s">
        <v>54</v>
      </c>
      <c r="C67" s="13" t="s">
        <v>146</v>
      </c>
      <c r="D67" s="79" t="s">
        <v>24</v>
      </c>
      <c r="E67" s="81">
        <f>83+9+42+27+24</f>
        <v>185</v>
      </c>
      <c r="F67" s="93"/>
      <c r="G67" s="68"/>
    </row>
    <row r="68" spans="1:11" s="8" customFormat="1" ht="28.95" customHeight="1" x14ac:dyDescent="0.3">
      <c r="A68" s="77"/>
      <c r="B68" s="90"/>
      <c r="C68" s="15" t="s">
        <v>145</v>
      </c>
      <c r="D68" s="80"/>
      <c r="E68" s="82"/>
      <c r="F68" s="93"/>
      <c r="G68" s="68"/>
    </row>
    <row r="69" spans="1:11" s="8" customFormat="1" ht="48" customHeight="1" x14ac:dyDescent="0.3">
      <c r="A69" s="76" t="s">
        <v>160</v>
      </c>
      <c r="B69" s="86" t="s">
        <v>45</v>
      </c>
      <c r="C69" s="13" t="s">
        <v>173</v>
      </c>
      <c r="D69" s="79" t="s">
        <v>8</v>
      </c>
      <c r="E69" s="81">
        <v>69</v>
      </c>
      <c r="F69" s="74"/>
      <c r="G69" s="91"/>
    </row>
    <row r="70" spans="1:11" s="8" customFormat="1" ht="28.95" customHeight="1" x14ac:dyDescent="0.3">
      <c r="A70" s="77"/>
      <c r="B70" s="90"/>
      <c r="C70" s="15" t="s">
        <v>116</v>
      </c>
      <c r="D70" s="80"/>
      <c r="E70" s="82"/>
      <c r="F70" s="75"/>
      <c r="G70" s="92"/>
    </row>
    <row r="71" spans="1:11" s="8" customFormat="1" ht="50.4" customHeight="1" x14ac:dyDescent="0.3">
      <c r="A71" s="76" t="s">
        <v>161</v>
      </c>
      <c r="B71" s="86" t="s">
        <v>185</v>
      </c>
      <c r="C71" s="13" t="s">
        <v>144</v>
      </c>
      <c r="D71" s="79" t="s">
        <v>8</v>
      </c>
      <c r="E71" s="81">
        <v>205</v>
      </c>
      <c r="F71" s="74"/>
      <c r="G71" s="91"/>
      <c r="K71" s="31"/>
    </row>
    <row r="72" spans="1:11" s="8" customFormat="1" ht="24.6" customHeight="1" x14ac:dyDescent="0.3">
      <c r="A72" s="77"/>
      <c r="B72" s="90"/>
      <c r="C72" s="15" t="s">
        <v>116</v>
      </c>
      <c r="D72" s="80"/>
      <c r="E72" s="82"/>
      <c r="F72" s="75"/>
      <c r="G72" s="92"/>
      <c r="K72" s="31"/>
    </row>
    <row r="73" spans="1:11" s="8" customFormat="1" ht="22.2" customHeight="1" x14ac:dyDescent="0.3">
      <c r="A73" s="20" t="s">
        <v>118</v>
      </c>
      <c r="B73" s="61" t="s">
        <v>138</v>
      </c>
      <c r="C73" s="61"/>
      <c r="D73" s="61"/>
      <c r="E73" s="62"/>
      <c r="F73" s="9" t="s">
        <v>67</v>
      </c>
      <c r="G73" s="10" t="s">
        <v>67</v>
      </c>
    </row>
    <row r="74" spans="1:11" s="8" customFormat="1" ht="49.95" customHeight="1" x14ac:dyDescent="0.3">
      <c r="A74" s="42" t="s">
        <v>100</v>
      </c>
      <c r="B74" s="3" t="s">
        <v>17</v>
      </c>
      <c r="C74" s="2" t="s">
        <v>181</v>
      </c>
      <c r="D74" s="38" t="s">
        <v>8</v>
      </c>
      <c r="E74" s="48">
        <v>546</v>
      </c>
      <c r="F74" s="4"/>
      <c r="G74" s="5"/>
    </row>
    <row r="75" spans="1:11" s="8" customFormat="1" ht="51" customHeight="1" x14ac:dyDescent="0.3">
      <c r="A75" s="76" t="s">
        <v>101</v>
      </c>
      <c r="B75" s="86" t="s">
        <v>45</v>
      </c>
      <c r="C75" s="13" t="s">
        <v>174</v>
      </c>
      <c r="D75" s="38" t="s">
        <v>8</v>
      </c>
      <c r="E75" s="48">
        <v>380</v>
      </c>
      <c r="F75" s="4"/>
      <c r="G75" s="5"/>
    </row>
    <row r="76" spans="1:11" s="8" customFormat="1" ht="51" customHeight="1" x14ac:dyDescent="0.3">
      <c r="A76" s="78"/>
      <c r="B76" s="87"/>
      <c r="C76" s="13" t="s">
        <v>149</v>
      </c>
      <c r="D76" s="38" t="s">
        <v>8</v>
      </c>
      <c r="E76" s="48">
        <v>144</v>
      </c>
      <c r="F76" s="4"/>
      <c r="G76" s="5"/>
    </row>
    <row r="77" spans="1:11" s="8" customFormat="1" ht="52.95" customHeight="1" x14ac:dyDescent="0.3">
      <c r="A77" s="42" t="s">
        <v>102</v>
      </c>
      <c r="B77" s="3" t="s">
        <v>18</v>
      </c>
      <c r="C77" s="13" t="s">
        <v>192</v>
      </c>
      <c r="D77" s="38" t="s">
        <v>8</v>
      </c>
      <c r="E77" s="34">
        <v>546</v>
      </c>
      <c r="F77" s="4"/>
      <c r="G77" s="5"/>
      <c r="K77" s="31"/>
    </row>
    <row r="78" spans="1:11" s="8" customFormat="1" ht="52.95" customHeight="1" x14ac:dyDescent="0.3">
      <c r="A78" s="42" t="s">
        <v>103</v>
      </c>
      <c r="B78" s="3" t="s">
        <v>55</v>
      </c>
      <c r="C78" s="13" t="s">
        <v>175</v>
      </c>
      <c r="D78" s="38" t="s">
        <v>8</v>
      </c>
      <c r="E78" s="34">
        <v>546</v>
      </c>
      <c r="F78" s="4"/>
      <c r="G78" s="5"/>
      <c r="K78" s="31"/>
    </row>
    <row r="79" spans="1:11" s="8" customFormat="1" ht="52.95" customHeight="1" x14ac:dyDescent="0.3">
      <c r="A79" s="76" t="s">
        <v>104</v>
      </c>
      <c r="B79" s="86" t="s">
        <v>54</v>
      </c>
      <c r="C79" s="13" t="s">
        <v>176</v>
      </c>
      <c r="D79" s="79" t="s">
        <v>24</v>
      </c>
      <c r="E79" s="81">
        <v>326</v>
      </c>
      <c r="F79" s="84"/>
      <c r="G79" s="91"/>
      <c r="K79" s="31"/>
    </row>
    <row r="80" spans="1:11" s="8" customFormat="1" ht="35.4" customHeight="1" x14ac:dyDescent="0.3">
      <c r="A80" s="78"/>
      <c r="B80" s="90"/>
      <c r="C80" s="41" t="s">
        <v>143</v>
      </c>
      <c r="D80" s="80"/>
      <c r="E80" s="82"/>
      <c r="F80" s="85"/>
      <c r="G80" s="92"/>
      <c r="K80" s="31"/>
    </row>
    <row r="81" spans="1:15" s="8" customFormat="1" ht="35.4" customHeight="1" x14ac:dyDescent="0.3">
      <c r="A81" s="76" t="s">
        <v>105</v>
      </c>
      <c r="B81" s="86" t="s">
        <v>134</v>
      </c>
      <c r="C81" s="13" t="s">
        <v>177</v>
      </c>
      <c r="D81" s="79" t="s">
        <v>24</v>
      </c>
      <c r="E81" s="81">
        <v>353</v>
      </c>
      <c r="F81" s="84"/>
      <c r="G81" s="91"/>
      <c r="K81" s="31"/>
    </row>
    <row r="82" spans="1:15" s="8" customFormat="1" ht="35.4" customHeight="1" x14ac:dyDescent="0.3">
      <c r="A82" s="78"/>
      <c r="B82" s="90"/>
      <c r="C82" s="15" t="s">
        <v>178</v>
      </c>
      <c r="D82" s="80"/>
      <c r="E82" s="82"/>
      <c r="F82" s="85"/>
      <c r="G82" s="92"/>
      <c r="K82" s="31"/>
    </row>
    <row r="83" spans="1:15" s="8" customFormat="1" ht="35.4" customHeight="1" x14ac:dyDescent="0.3">
      <c r="A83" s="20" t="s">
        <v>119</v>
      </c>
      <c r="B83" s="61" t="s">
        <v>133</v>
      </c>
      <c r="C83" s="61"/>
      <c r="D83" s="61"/>
      <c r="E83" s="62"/>
      <c r="F83" s="9" t="s">
        <v>67</v>
      </c>
      <c r="G83" s="10" t="s">
        <v>67</v>
      </c>
    </row>
    <row r="84" spans="1:15" s="8" customFormat="1" ht="39" customHeight="1" x14ac:dyDescent="0.3">
      <c r="A84" s="76" t="s">
        <v>106</v>
      </c>
      <c r="B84" s="86" t="s">
        <v>46</v>
      </c>
      <c r="C84" s="13" t="s">
        <v>179</v>
      </c>
      <c r="D84" s="79" t="s">
        <v>24</v>
      </c>
      <c r="E84" s="81">
        <v>165</v>
      </c>
      <c r="F84" s="93"/>
      <c r="G84" s="68"/>
    </row>
    <row r="85" spans="1:15" s="8" customFormat="1" ht="21.6" customHeight="1" x14ac:dyDescent="0.3">
      <c r="A85" s="78"/>
      <c r="B85" s="87"/>
      <c r="C85" s="15" t="s">
        <v>113</v>
      </c>
      <c r="D85" s="80"/>
      <c r="E85" s="82"/>
      <c r="F85" s="93"/>
      <c r="G85" s="68"/>
    </row>
    <row r="86" spans="1:15" s="8" customFormat="1" ht="80.400000000000006" customHeight="1" x14ac:dyDescent="0.3">
      <c r="A86" s="65" t="s">
        <v>107</v>
      </c>
      <c r="B86" s="66" t="s">
        <v>47</v>
      </c>
      <c r="C86" s="13" t="s">
        <v>114</v>
      </c>
      <c r="D86" s="67" t="s">
        <v>8</v>
      </c>
      <c r="E86" s="83">
        <v>72</v>
      </c>
      <c r="F86" s="93"/>
      <c r="G86" s="68"/>
      <c r="H86" s="25"/>
    </row>
    <row r="87" spans="1:15" s="8" customFormat="1" ht="25.2" customHeight="1" x14ac:dyDescent="0.3">
      <c r="A87" s="65"/>
      <c r="B87" s="66"/>
      <c r="C87" s="15" t="s">
        <v>113</v>
      </c>
      <c r="D87" s="67"/>
      <c r="E87" s="83"/>
      <c r="F87" s="93"/>
      <c r="G87" s="68"/>
      <c r="H87" s="25"/>
    </row>
    <row r="88" spans="1:15" s="8" customFormat="1" ht="71.400000000000006" customHeight="1" x14ac:dyDescent="0.3">
      <c r="A88" s="42" t="s">
        <v>108</v>
      </c>
      <c r="B88" s="3" t="s">
        <v>182</v>
      </c>
      <c r="C88" s="13" t="s">
        <v>183</v>
      </c>
      <c r="D88" s="38" t="s">
        <v>24</v>
      </c>
      <c r="E88" s="34">
        <v>15</v>
      </c>
      <c r="F88" s="18"/>
      <c r="G88" s="22"/>
      <c r="H88" s="25"/>
    </row>
    <row r="89" spans="1:15" s="8" customFormat="1" ht="51.6" customHeight="1" x14ac:dyDescent="0.3">
      <c r="A89" s="42" t="s">
        <v>109</v>
      </c>
      <c r="B89" s="3" t="s">
        <v>23</v>
      </c>
      <c r="C89" s="13" t="s">
        <v>171</v>
      </c>
      <c r="D89" s="38" t="s">
        <v>24</v>
      </c>
      <c r="E89" s="34">
        <v>86</v>
      </c>
      <c r="F89" s="4"/>
      <c r="G89" s="5"/>
      <c r="H89" s="25"/>
    </row>
    <row r="90" spans="1:15" s="8" customFormat="1" ht="39" customHeight="1" x14ac:dyDescent="0.3">
      <c r="A90" s="42" t="s">
        <v>180</v>
      </c>
      <c r="B90" s="3" t="s">
        <v>135</v>
      </c>
      <c r="C90" s="13" t="s">
        <v>172</v>
      </c>
      <c r="D90" s="38" t="s">
        <v>8</v>
      </c>
      <c r="E90" s="34">
        <v>106</v>
      </c>
      <c r="F90" s="4"/>
      <c r="G90" s="5"/>
      <c r="H90" s="25"/>
    </row>
    <row r="91" spans="1:15" s="8" customFormat="1" ht="30.6" customHeight="1" x14ac:dyDescent="0.3">
      <c r="A91" s="20" t="s">
        <v>120</v>
      </c>
      <c r="B91" s="61" t="s">
        <v>9</v>
      </c>
      <c r="C91" s="61"/>
      <c r="D91" s="61"/>
      <c r="E91" s="62"/>
      <c r="F91" s="9" t="s">
        <v>31</v>
      </c>
      <c r="G91" s="10" t="s">
        <v>31</v>
      </c>
    </row>
    <row r="92" spans="1:15" s="8" customFormat="1" ht="32.4" customHeight="1" x14ac:dyDescent="0.3">
      <c r="A92" s="65" t="s">
        <v>110</v>
      </c>
      <c r="B92" s="66" t="s">
        <v>17</v>
      </c>
      <c r="C92" s="13" t="s">
        <v>35</v>
      </c>
      <c r="D92" s="67" t="s">
        <v>8</v>
      </c>
      <c r="E92" s="83">
        <v>7561.53</v>
      </c>
      <c r="F92" s="93"/>
      <c r="G92" s="68"/>
    </row>
    <row r="93" spans="1:15" s="8" customFormat="1" ht="23.4" customHeight="1" x14ac:dyDescent="0.3">
      <c r="A93" s="65"/>
      <c r="B93" s="66"/>
      <c r="C93" s="15" t="s">
        <v>115</v>
      </c>
      <c r="D93" s="67"/>
      <c r="E93" s="83"/>
      <c r="F93" s="93"/>
      <c r="G93" s="68"/>
    </row>
    <row r="94" spans="1:15" s="8" customFormat="1" ht="48" customHeight="1" x14ac:dyDescent="0.3">
      <c r="A94" s="42" t="s">
        <v>121</v>
      </c>
      <c r="B94" s="69" t="s">
        <v>190</v>
      </c>
      <c r="C94" s="13" t="s">
        <v>44</v>
      </c>
      <c r="D94" s="38" t="s">
        <v>8</v>
      </c>
      <c r="E94" s="34">
        <v>7561.53</v>
      </c>
      <c r="F94" s="4"/>
      <c r="G94" s="5"/>
      <c r="L94" s="73"/>
      <c r="M94" s="73"/>
      <c r="N94" s="73"/>
      <c r="O94" s="73"/>
    </row>
    <row r="95" spans="1:15" s="8" customFormat="1" ht="49.95" customHeight="1" x14ac:dyDescent="0.3">
      <c r="A95" s="42" t="s">
        <v>122</v>
      </c>
      <c r="B95" s="69"/>
      <c r="C95" s="13" t="s">
        <v>188</v>
      </c>
      <c r="D95" s="38" t="s">
        <v>8</v>
      </c>
      <c r="E95" s="34">
        <v>7561.53</v>
      </c>
      <c r="F95" s="4"/>
      <c r="G95" s="5"/>
    </row>
    <row r="96" spans="1:15" s="8" customFormat="1" ht="44.4" customHeight="1" x14ac:dyDescent="0.3">
      <c r="A96" s="65" t="s">
        <v>123</v>
      </c>
      <c r="B96" s="66" t="s">
        <v>30</v>
      </c>
      <c r="C96" s="13" t="s">
        <v>39</v>
      </c>
      <c r="D96" s="67" t="s">
        <v>8</v>
      </c>
      <c r="E96" s="83">
        <v>3780.77</v>
      </c>
      <c r="F96" s="93"/>
      <c r="G96" s="68"/>
    </row>
    <row r="97" spans="1:13" s="8" customFormat="1" ht="28.95" customHeight="1" x14ac:dyDescent="0.3">
      <c r="A97" s="65"/>
      <c r="B97" s="66"/>
      <c r="C97" s="15" t="s">
        <v>115</v>
      </c>
      <c r="D97" s="67"/>
      <c r="E97" s="83"/>
      <c r="F97" s="93"/>
      <c r="G97" s="68"/>
      <c r="J97" s="26"/>
      <c r="K97" s="11"/>
      <c r="L97" s="26"/>
      <c r="M97" s="11"/>
    </row>
    <row r="98" spans="1:13" s="8" customFormat="1" ht="50.4" customHeight="1" x14ac:dyDescent="0.3">
      <c r="A98" s="65" t="s">
        <v>124</v>
      </c>
      <c r="B98" s="66"/>
      <c r="C98" s="13" t="s">
        <v>71</v>
      </c>
      <c r="D98" s="67" t="s">
        <v>8</v>
      </c>
      <c r="E98" s="83">
        <v>3780.77</v>
      </c>
      <c r="F98" s="74"/>
      <c r="G98" s="91"/>
      <c r="J98" s="26"/>
      <c r="K98" s="11"/>
      <c r="L98" s="26"/>
      <c r="M98" s="11"/>
    </row>
    <row r="99" spans="1:13" s="8" customFormat="1" ht="16.2" customHeight="1" x14ac:dyDescent="0.3">
      <c r="A99" s="65"/>
      <c r="B99" s="66"/>
      <c r="C99" s="15" t="s">
        <v>115</v>
      </c>
      <c r="D99" s="67"/>
      <c r="E99" s="83"/>
      <c r="F99" s="75"/>
      <c r="G99" s="92"/>
      <c r="J99" s="26"/>
      <c r="K99" s="11"/>
      <c r="L99" s="26"/>
      <c r="M99" s="11"/>
    </row>
    <row r="100" spans="1:13" s="8" customFormat="1" ht="22.2" customHeight="1" x14ac:dyDescent="0.3">
      <c r="A100" s="20" t="s">
        <v>125</v>
      </c>
      <c r="B100" s="61" t="s">
        <v>41</v>
      </c>
      <c r="C100" s="61"/>
      <c r="D100" s="61"/>
      <c r="E100" s="62"/>
      <c r="F100" s="9" t="s">
        <v>31</v>
      </c>
      <c r="G100" s="10" t="s">
        <v>31</v>
      </c>
    </row>
    <row r="101" spans="1:13" s="8" customFormat="1" ht="29.4" customHeight="1" thickBot="1" x14ac:dyDescent="0.35">
      <c r="A101" s="43" t="s">
        <v>126</v>
      </c>
      <c r="B101" s="99" t="s">
        <v>191</v>
      </c>
      <c r="C101" s="99"/>
      <c r="D101" s="40" t="s">
        <v>34</v>
      </c>
      <c r="E101" s="44">
        <v>1</v>
      </c>
      <c r="F101" s="74"/>
      <c r="G101" s="91"/>
    </row>
    <row r="102" spans="1:13" s="8" customFormat="1" ht="9" customHeight="1" thickBot="1" x14ac:dyDescent="0.35">
      <c r="A102" s="70"/>
      <c r="B102" s="71"/>
      <c r="C102" s="71"/>
      <c r="D102" s="71"/>
      <c r="E102" s="71"/>
      <c r="F102" s="71"/>
      <c r="G102" s="72"/>
    </row>
    <row r="103" spans="1:13" s="8" customFormat="1" ht="29.4" customHeight="1" x14ac:dyDescent="0.3">
      <c r="A103" s="94" t="s">
        <v>10</v>
      </c>
      <c r="B103" s="95"/>
      <c r="C103" s="95"/>
      <c r="D103" s="95"/>
      <c r="E103" s="95"/>
      <c r="F103" s="96"/>
      <c r="G103" s="97"/>
    </row>
    <row r="104" spans="1:13" s="8" customFormat="1" ht="29.4" customHeight="1" x14ac:dyDescent="0.3">
      <c r="A104" s="52" t="s">
        <v>11</v>
      </c>
      <c r="B104" s="53"/>
      <c r="C104" s="53"/>
      <c r="D104" s="53"/>
      <c r="E104" s="53"/>
      <c r="F104" s="54"/>
      <c r="G104" s="55"/>
    </row>
    <row r="105" spans="1:13" s="8" customFormat="1" ht="29.4" customHeight="1" x14ac:dyDescent="0.3">
      <c r="A105" s="52" t="s">
        <v>12</v>
      </c>
      <c r="B105" s="53"/>
      <c r="C105" s="53"/>
      <c r="D105" s="53"/>
      <c r="E105" s="53"/>
      <c r="F105" s="54"/>
      <c r="G105" s="55"/>
    </row>
    <row r="106" spans="1:13" s="8" customFormat="1" ht="52.2" customHeight="1" thickBot="1" x14ac:dyDescent="0.35">
      <c r="A106" s="56"/>
      <c r="B106" s="57"/>
      <c r="C106" s="58" t="s">
        <v>187</v>
      </c>
      <c r="D106" s="59"/>
      <c r="E106" s="59"/>
      <c r="F106" s="59"/>
      <c r="G106" s="60"/>
    </row>
    <row r="114" spans="9:9" x14ac:dyDescent="0.3">
      <c r="I114" s="6"/>
    </row>
    <row r="116" spans="9:9" ht="33" customHeight="1" x14ac:dyDescent="0.3"/>
  </sheetData>
  <mergeCells count="194">
    <mergeCell ref="B11:B12"/>
    <mergeCell ref="B13:B14"/>
    <mergeCell ref="F53:F54"/>
    <mergeCell ref="A34:A38"/>
    <mergeCell ref="E59:E60"/>
    <mergeCell ref="D50:D51"/>
    <mergeCell ref="E50:E51"/>
    <mergeCell ref="A15:A17"/>
    <mergeCell ref="G39:G40"/>
    <mergeCell ref="B59:B60"/>
    <mergeCell ref="A59:A60"/>
    <mergeCell ref="A46:A47"/>
    <mergeCell ref="F59:F60"/>
    <mergeCell ref="G53:G54"/>
    <mergeCell ref="F57:F58"/>
    <mergeCell ref="G57:G58"/>
    <mergeCell ref="B43:B44"/>
    <mergeCell ref="A57:A58"/>
    <mergeCell ref="D59:D60"/>
    <mergeCell ref="A75:A76"/>
    <mergeCell ref="F81:F82"/>
    <mergeCell ref="G81:G82"/>
    <mergeCell ref="B75:B76"/>
    <mergeCell ref="E15:E16"/>
    <mergeCell ref="F15:F16"/>
    <mergeCell ref="G15:G16"/>
    <mergeCell ref="A67:A68"/>
    <mergeCell ref="B67:B68"/>
    <mergeCell ref="A69:A70"/>
    <mergeCell ref="B69:B70"/>
    <mergeCell ref="D69:D70"/>
    <mergeCell ref="E69:E70"/>
    <mergeCell ref="F69:F70"/>
    <mergeCell ref="G69:G70"/>
    <mergeCell ref="D43:D44"/>
    <mergeCell ref="E43:E44"/>
    <mergeCell ref="G71:G72"/>
    <mergeCell ref="B34:B38"/>
    <mergeCell ref="A39:A40"/>
    <mergeCell ref="E67:E68"/>
    <mergeCell ref="D65:D66"/>
    <mergeCell ref="E65:E66"/>
    <mergeCell ref="G62:G63"/>
    <mergeCell ref="F67:F68"/>
    <mergeCell ref="G67:G68"/>
    <mergeCell ref="F65:F66"/>
    <mergeCell ref="A64:A66"/>
    <mergeCell ref="D62:D63"/>
    <mergeCell ref="E62:E63"/>
    <mergeCell ref="F62:F63"/>
    <mergeCell ref="B64:B66"/>
    <mergeCell ref="G65:G66"/>
    <mergeCell ref="F7:F8"/>
    <mergeCell ref="G7:G8"/>
    <mergeCell ref="B31:B32"/>
    <mergeCell ref="F28:F29"/>
    <mergeCell ref="G28:G29"/>
    <mergeCell ref="B57:B58"/>
    <mergeCell ref="D57:D58"/>
    <mergeCell ref="B15:B19"/>
    <mergeCell ref="G50:G51"/>
    <mergeCell ref="F43:F44"/>
    <mergeCell ref="E57:E58"/>
    <mergeCell ref="G43:G44"/>
    <mergeCell ref="E28:E29"/>
    <mergeCell ref="B28:B29"/>
    <mergeCell ref="D28:D29"/>
    <mergeCell ref="F11:F12"/>
    <mergeCell ref="G11:G12"/>
    <mergeCell ref="B39:B40"/>
    <mergeCell ref="D39:D40"/>
    <mergeCell ref="E39:E40"/>
    <mergeCell ref="F39:F40"/>
    <mergeCell ref="F50:F51"/>
    <mergeCell ref="G46:G47"/>
    <mergeCell ref="F46:F47"/>
    <mergeCell ref="A1:G1"/>
    <mergeCell ref="B2:E2"/>
    <mergeCell ref="F2:G3"/>
    <mergeCell ref="A3:E3"/>
    <mergeCell ref="A18:A19"/>
    <mergeCell ref="D18:D19"/>
    <mergeCell ref="E18:E19"/>
    <mergeCell ref="F18:F19"/>
    <mergeCell ref="G18:G19"/>
    <mergeCell ref="A9:A10"/>
    <mergeCell ref="B9:B10"/>
    <mergeCell ref="D9:D10"/>
    <mergeCell ref="A7:A8"/>
    <mergeCell ref="B7:B8"/>
    <mergeCell ref="G9:G10"/>
    <mergeCell ref="D15:D16"/>
    <mergeCell ref="E13:E14"/>
    <mergeCell ref="F13:F14"/>
    <mergeCell ref="G13:G14"/>
    <mergeCell ref="A11:A12"/>
    <mergeCell ref="D11:D12"/>
    <mergeCell ref="E11:E12"/>
    <mergeCell ref="D7:D8"/>
    <mergeCell ref="E7:E8"/>
    <mergeCell ref="A103:E103"/>
    <mergeCell ref="F103:G103"/>
    <mergeCell ref="A104:E104"/>
    <mergeCell ref="F104:G104"/>
    <mergeCell ref="B30:E30"/>
    <mergeCell ref="B20:E20"/>
    <mergeCell ref="E41:E42"/>
    <mergeCell ref="F41:F42"/>
    <mergeCell ref="G41:G42"/>
    <mergeCell ref="B84:B85"/>
    <mergeCell ref="D84:D85"/>
    <mergeCell ref="E84:E85"/>
    <mergeCell ref="F84:F85"/>
    <mergeCell ref="G84:G85"/>
    <mergeCell ref="B71:B72"/>
    <mergeCell ref="A71:A72"/>
    <mergeCell ref="B101:C101"/>
    <mergeCell ref="F101:G101"/>
    <mergeCell ref="B94:B95"/>
    <mergeCell ref="D96:D97"/>
    <mergeCell ref="E96:E97"/>
    <mergeCell ref="F96:F97"/>
    <mergeCell ref="A79:A80"/>
    <mergeCell ref="D79:D80"/>
    <mergeCell ref="G79:G80"/>
    <mergeCell ref="D86:D87"/>
    <mergeCell ref="G96:G97"/>
    <mergeCell ref="A96:A97"/>
    <mergeCell ref="A84:A85"/>
    <mergeCell ref="A98:A99"/>
    <mergeCell ref="D98:D99"/>
    <mergeCell ref="F92:F93"/>
    <mergeCell ref="G92:G93"/>
    <mergeCell ref="E98:E99"/>
    <mergeCell ref="B96:B99"/>
    <mergeCell ref="B92:B93"/>
    <mergeCell ref="A92:A93"/>
    <mergeCell ref="D92:D93"/>
    <mergeCell ref="E92:E93"/>
    <mergeCell ref="B86:B87"/>
    <mergeCell ref="A86:A87"/>
    <mergeCell ref="E86:E87"/>
    <mergeCell ref="F86:F87"/>
    <mergeCell ref="G86:G87"/>
    <mergeCell ref="G98:G99"/>
    <mergeCell ref="E79:E80"/>
    <mergeCell ref="B6:E6"/>
    <mergeCell ref="B21:B24"/>
    <mergeCell ref="F98:F99"/>
    <mergeCell ref="A21:A24"/>
    <mergeCell ref="A43:A44"/>
    <mergeCell ref="D71:D72"/>
    <mergeCell ref="E71:E72"/>
    <mergeCell ref="F71:F72"/>
    <mergeCell ref="A41:A42"/>
    <mergeCell ref="B41:B42"/>
    <mergeCell ref="D41:D42"/>
    <mergeCell ref="E9:E10"/>
    <mergeCell ref="F9:F10"/>
    <mergeCell ref="D67:D68"/>
    <mergeCell ref="E53:E54"/>
    <mergeCell ref="B46:B47"/>
    <mergeCell ref="D46:D47"/>
    <mergeCell ref="E46:E47"/>
    <mergeCell ref="B79:B80"/>
    <mergeCell ref="A81:A82"/>
    <mergeCell ref="B81:B82"/>
    <mergeCell ref="D81:D82"/>
    <mergeCell ref="E81:E82"/>
    <mergeCell ref="F79:F80"/>
    <mergeCell ref="I2:O2"/>
    <mergeCell ref="A105:E105"/>
    <mergeCell ref="F105:G105"/>
    <mergeCell ref="A106:B106"/>
    <mergeCell ref="C106:G106"/>
    <mergeCell ref="B91:E91"/>
    <mergeCell ref="B100:E100"/>
    <mergeCell ref="B48:E48"/>
    <mergeCell ref="B45:E45"/>
    <mergeCell ref="A49:A51"/>
    <mergeCell ref="B49:B51"/>
    <mergeCell ref="A52:A54"/>
    <mergeCell ref="B52:B54"/>
    <mergeCell ref="D53:D54"/>
    <mergeCell ref="G59:G60"/>
    <mergeCell ref="A61:A63"/>
    <mergeCell ref="B61:B63"/>
    <mergeCell ref="B83:E83"/>
    <mergeCell ref="A28:A29"/>
    <mergeCell ref="A13:A14"/>
    <mergeCell ref="D13:D14"/>
    <mergeCell ref="A102:G102"/>
    <mergeCell ref="L94:O94"/>
    <mergeCell ref="B73:E73"/>
  </mergeCells>
  <phoneticPr fontId="16" type="noConversion"/>
  <printOptions horizontalCentered="1"/>
  <pageMargins left="0.47244094488188981" right="0.39370078740157483" top="0.66" bottom="0.56000000000000005" header="0.31496062992125984" footer="0.15748031496062992"/>
  <pageSetup paperSize="9" scale="65" fitToHeight="6" orientation="portrait" r:id="rId1"/>
  <headerFooter>
    <oddFooter>&amp;C&amp;P</oddFooter>
  </headerFooter>
  <rowBreaks count="3" manualBreakCount="3">
    <brk id="29" max="6" man="1"/>
    <brk id="58" max="6" man="1"/>
    <brk id="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całość</vt:lpstr>
      <vt:lpstr>całość!Obszar_wydruku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Marta Tobolewska</cp:lastModifiedBy>
  <cp:lastPrinted>2024-06-10T11:29:31Z</cp:lastPrinted>
  <dcterms:created xsi:type="dcterms:W3CDTF">2020-07-14T05:21:31Z</dcterms:created>
  <dcterms:modified xsi:type="dcterms:W3CDTF">2025-04-14T08:23:02Z</dcterms:modified>
</cp:coreProperties>
</file>