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saczuk5072\Desktop\OWOCE I WARZYWA\"/>
    </mc:Choice>
  </mc:AlternateContent>
  <bookViews>
    <workbookView xWindow="0" yWindow="0" windowWidth="28800" windowHeight="13980" tabRatio="856" activeTab="3"/>
  </bookViews>
  <sheets>
    <sheet name="ZAŁĄCZNIK 2A do SIWZ - Powidz" sheetId="1" r:id="rId1"/>
    <sheet name="ZAŁĄCZNIK 2B do SIWZ- Jarocin" sheetId="8" r:id="rId2"/>
    <sheet name="ZAŁĄCZNIK 2C DO SIWZ - Powidz" sheetId="12" r:id="rId3"/>
    <sheet name="ZAŁĄCZNIK 2D do SIWZ - Jarocin" sheetId="13" r:id="rId4"/>
    <sheet name="Arkusz1" sheetId="11" state="hidden" r:id="rId5"/>
    <sheet name="ZAŁĄCZNIK 2E do SIWZ - Powidz" sheetId="10" state="hidden" r:id="rId6"/>
  </sheets>
  <calcPr calcId="162913"/>
</workbook>
</file>

<file path=xl/calcChain.xml><?xml version="1.0" encoding="utf-8"?>
<calcChain xmlns="http://schemas.openxmlformats.org/spreadsheetml/2006/main">
  <c r="J27" i="13" l="1"/>
  <c r="I28" i="13" l="1"/>
  <c r="J28" i="13" s="1"/>
  <c r="I29" i="13"/>
  <c r="J29" i="13" s="1"/>
  <c r="I30" i="13"/>
  <c r="J30" i="13" s="1"/>
  <c r="I31" i="13"/>
  <c r="J31" i="13" s="1"/>
  <c r="I32" i="13"/>
  <c r="J32" i="13" s="1"/>
  <c r="I33" i="13"/>
  <c r="J33" i="13" s="1"/>
  <c r="I34" i="13"/>
  <c r="J34" i="13" s="1"/>
  <c r="I35" i="13"/>
  <c r="J35" i="13" s="1"/>
  <c r="I36" i="13"/>
  <c r="J36" i="13" s="1"/>
  <c r="I37" i="13"/>
  <c r="J37" i="13" s="1"/>
  <c r="I38" i="13"/>
  <c r="J38" i="13" s="1"/>
  <c r="I39" i="13"/>
  <c r="J39" i="13" s="1"/>
  <c r="I40" i="13"/>
  <c r="J40" i="13" s="1"/>
  <c r="I41" i="13"/>
  <c r="J41" i="13" s="1"/>
  <c r="I42" i="13"/>
  <c r="J42" i="13" s="1"/>
  <c r="I43" i="13"/>
  <c r="J43" i="13" s="1"/>
  <c r="I44" i="13"/>
  <c r="J44" i="13" s="1"/>
  <c r="I45" i="13"/>
  <c r="J45" i="13" s="1"/>
  <c r="I46" i="13"/>
  <c r="J46" i="13" s="1"/>
  <c r="I47" i="13"/>
  <c r="J47" i="13" s="1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I28" i="12"/>
  <c r="J28" i="12" s="1"/>
  <c r="I29" i="12"/>
  <c r="J29" i="12" s="1"/>
  <c r="I30" i="12"/>
  <c r="J30" i="12" s="1"/>
  <c r="I31" i="12"/>
  <c r="J31" i="12" s="1"/>
  <c r="I32" i="12"/>
  <c r="J32" i="12" s="1"/>
  <c r="I33" i="12"/>
  <c r="J33" i="12" s="1"/>
  <c r="I34" i="12"/>
  <c r="J34" i="12" s="1"/>
  <c r="I35" i="12"/>
  <c r="J35" i="12" s="1"/>
  <c r="I36" i="12"/>
  <c r="J36" i="12" s="1"/>
  <c r="I37" i="12"/>
  <c r="J37" i="12" s="1"/>
  <c r="I38" i="12"/>
  <c r="J38" i="12" s="1"/>
  <c r="I39" i="12"/>
  <c r="J39" i="12" s="1"/>
  <c r="I40" i="12"/>
  <c r="J40" i="12" s="1"/>
  <c r="I41" i="12"/>
  <c r="J41" i="12" s="1"/>
  <c r="I42" i="12"/>
  <c r="J42" i="12" s="1"/>
  <c r="I43" i="12"/>
  <c r="J43" i="12" s="1"/>
  <c r="I44" i="12"/>
  <c r="J44" i="12" s="1"/>
  <c r="I45" i="12"/>
  <c r="J45" i="12" s="1"/>
  <c r="I46" i="12"/>
  <c r="J46" i="12" s="1"/>
  <c r="I47" i="12"/>
  <c r="J47" i="12" s="1"/>
  <c r="I48" i="12"/>
  <c r="J48" i="12" s="1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I28" i="8"/>
  <c r="J28" i="8" s="1"/>
  <c r="I29" i="8"/>
  <c r="J29" i="8" s="1"/>
  <c r="I30" i="8"/>
  <c r="J30" i="8" s="1"/>
  <c r="I31" i="8"/>
  <c r="J31" i="8" s="1"/>
  <c r="I32" i="8"/>
  <c r="J32" i="8" s="1"/>
  <c r="I33" i="8"/>
  <c r="J33" i="8" s="1"/>
  <c r="I34" i="8"/>
  <c r="J34" i="8" s="1"/>
  <c r="I35" i="8"/>
  <c r="J35" i="8" s="1"/>
  <c r="I36" i="8"/>
  <c r="J36" i="8" s="1"/>
  <c r="I37" i="8"/>
  <c r="J37" i="8" s="1"/>
  <c r="I38" i="8"/>
  <c r="J38" i="8" s="1"/>
  <c r="I39" i="8"/>
  <c r="J39" i="8" s="1"/>
  <c r="I40" i="8"/>
  <c r="J40" i="8" s="1"/>
  <c r="I41" i="8"/>
  <c r="J41" i="8" s="1"/>
  <c r="I42" i="8"/>
  <c r="J42" i="8" s="1"/>
  <c r="I43" i="8"/>
  <c r="J43" i="8" s="1"/>
  <c r="I44" i="8"/>
  <c r="J44" i="8" s="1"/>
  <c r="I45" i="8"/>
  <c r="J45" i="8" s="1"/>
  <c r="I46" i="8"/>
  <c r="J46" i="8" s="1"/>
  <c r="I47" i="8"/>
  <c r="J47" i="8" s="1"/>
  <c r="I48" i="8"/>
  <c r="J48" i="8" s="1"/>
  <c r="I49" i="8"/>
  <c r="J49" i="8" s="1"/>
  <c r="I50" i="8"/>
  <c r="J50" i="8" s="1"/>
  <c r="I51" i="8"/>
  <c r="J51" i="8" s="1"/>
  <c r="I52" i="8"/>
  <c r="J52" i="8" s="1"/>
  <c r="I53" i="8"/>
  <c r="J53" i="8" s="1"/>
  <c r="I54" i="8"/>
  <c r="J54" i="8" s="1"/>
  <c r="I55" i="8"/>
  <c r="J55" i="8" s="1"/>
  <c r="I56" i="8"/>
  <c r="J56" i="8" s="1"/>
  <c r="I57" i="8"/>
  <c r="J57" i="8" s="1"/>
  <c r="I58" i="8"/>
  <c r="J58" i="8" s="1"/>
  <c r="I59" i="8"/>
  <c r="J59" i="8" s="1"/>
  <c r="I60" i="8"/>
  <c r="J60" i="8" s="1"/>
  <c r="I61" i="8"/>
  <c r="J61" i="8" s="1"/>
  <c r="I62" i="8"/>
  <c r="J62" i="8" s="1"/>
  <c r="I63" i="8"/>
  <c r="J63" i="8" s="1"/>
  <c r="I64" i="8"/>
  <c r="J64" i="8" s="1"/>
  <c r="I65" i="8"/>
  <c r="J65" i="8" s="1"/>
  <c r="I66" i="8"/>
  <c r="J66" i="8" s="1"/>
  <c r="I67" i="8"/>
  <c r="J67" i="8" s="1"/>
  <c r="I68" i="8"/>
  <c r="J68" i="8" s="1"/>
  <c r="I69" i="8"/>
  <c r="J69" i="8" s="1"/>
  <c r="I70" i="8"/>
  <c r="J70" i="8" s="1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27" i="1"/>
  <c r="I27" i="1"/>
  <c r="J27" i="1" s="1"/>
  <c r="I74" i="1" l="1"/>
  <c r="J74" i="1"/>
  <c r="I27" i="13" l="1"/>
  <c r="H27" i="13"/>
  <c r="I27" i="12"/>
  <c r="J27" i="12" s="1"/>
  <c r="H27" i="12"/>
  <c r="I49" i="12" l="1"/>
  <c r="I48" i="13"/>
  <c r="J49" i="12"/>
  <c r="J48" i="13"/>
  <c r="I27" i="8"/>
  <c r="J27" i="8" s="1"/>
  <c r="H27" i="8" l="1"/>
  <c r="I71" i="8" l="1"/>
  <c r="J71" i="8"/>
  <c r="J31" i="10" l="1"/>
  <c r="K31" i="10" s="1"/>
  <c r="F31" i="10"/>
  <c r="G31" i="10" s="1"/>
  <c r="J30" i="10"/>
  <c r="K30" i="10" s="1"/>
  <c r="F30" i="10"/>
  <c r="G30" i="10" s="1"/>
  <c r="J29" i="10"/>
  <c r="K29" i="10" s="1"/>
  <c r="F29" i="10"/>
  <c r="G29" i="10" s="1"/>
  <c r="J28" i="10"/>
  <c r="K28" i="10" s="1"/>
  <c r="F28" i="10"/>
  <c r="J27" i="10"/>
  <c r="K27" i="10" s="1"/>
  <c r="F27" i="10"/>
  <c r="G27" i="10" s="1"/>
  <c r="L28" i="10" l="1"/>
  <c r="G28" i="10"/>
  <c r="L30" i="10"/>
  <c r="K32" i="10"/>
  <c r="L27" i="10"/>
  <c r="L31" i="10"/>
  <c r="L29" i="10"/>
</calcChain>
</file>

<file path=xl/sharedStrings.xml><?xml version="1.0" encoding="utf-8"?>
<sst xmlns="http://schemas.openxmlformats.org/spreadsheetml/2006/main" count="390" uniqueCount="128">
  <si>
    <t xml:space="preserve">Załącznik nr ….. do umowy </t>
  </si>
  <si>
    <t>Siedziba</t>
  </si>
  <si>
    <t xml:space="preserve">   ………………………………………………………………...</t>
  </si>
  <si>
    <t xml:space="preserve">  …………………………………………………………………</t>
  </si>
  <si>
    <t>Lp.</t>
  </si>
  <si>
    <t>Przedmiot zamówienia</t>
  </si>
  <si>
    <t>Jednostka miary</t>
  </si>
  <si>
    <t>Ilość podstawowa</t>
  </si>
  <si>
    <t>Opcja</t>
  </si>
  <si>
    <t>Stawka podatku VAT</t>
  </si>
  <si>
    <t>Ilość podstawowa + opcja</t>
  </si>
  <si>
    <t>Cena jednostkowa netto w zł</t>
  </si>
  <si>
    <t>Cena jednostkowa brutto w zł</t>
  </si>
  <si>
    <t>Wartość opcji brutto (kol. 5 x kol. 9)</t>
  </si>
  <si>
    <t>kg</t>
  </si>
  <si>
    <t>l</t>
  </si>
  <si>
    <t xml:space="preserve">Nazwa(y)Wykonawcy (ów):  </t>
  </si>
  <si>
    <t>(pieczęć firmowa)</t>
  </si>
  <si>
    <t>Sumę wartości podstawowej brutto należy wpisać w Formularzu ofertowym – załącznik nr 1 do SIWZ.</t>
  </si>
  <si>
    <t>Wartość podstawowa brutto (kol.4 x kol. 9)</t>
  </si>
  <si>
    <t>RAZEM:</t>
  </si>
  <si>
    <t xml:space="preserve">Data, ........................................                                                          </t>
  </si>
  <si>
    <t>/podpis Wykonawcy lub upoważnioneg przedstawiciela</t>
  </si>
  <si>
    <t xml:space="preserve">          Wykonawcy do reprezentowania Wykonawcy/</t>
  </si>
  <si>
    <t>……………………………………………………………</t>
  </si>
  <si>
    <t xml:space="preserve">UWAGA! Należy podać tylko "cenę jednostkową netto w zł" (kolumna 7) oraz "stawkę podatku VAT" ( kolumna 8), następnie kolumny 9 - 11 zostaną obliczone automatycznie. </t>
  </si>
  <si>
    <t>Ziemniaki jadalne</t>
  </si>
  <si>
    <t>Ziemniaki wczesne</t>
  </si>
  <si>
    <t>Buraki ćwikłowe</t>
  </si>
  <si>
    <t>Marchew</t>
  </si>
  <si>
    <t>Pietruszka korzeniowa</t>
  </si>
  <si>
    <t>Seler korzeniowy</t>
  </si>
  <si>
    <t>Cebula</t>
  </si>
  <si>
    <t>Cebula czerowna</t>
  </si>
  <si>
    <t>Por</t>
  </si>
  <si>
    <t>Kapusta biała</t>
  </si>
  <si>
    <t>Kapusta czerwona</t>
  </si>
  <si>
    <t>Fasola szparagowa</t>
  </si>
  <si>
    <t>Papryka słodka</t>
  </si>
  <si>
    <t>Pomidory</t>
  </si>
  <si>
    <t>Pomidory cherry</t>
  </si>
  <si>
    <t>Ogórki</t>
  </si>
  <si>
    <t>Sałata</t>
  </si>
  <si>
    <t>Sałata lodowa</t>
  </si>
  <si>
    <t>Sałata karbowana</t>
  </si>
  <si>
    <t>Brokuły</t>
  </si>
  <si>
    <t>Kapusta włoska</t>
  </si>
  <si>
    <t>Kapusta pekińska</t>
  </si>
  <si>
    <t>Kapusta brukselska</t>
  </si>
  <si>
    <t>Kalafior</t>
  </si>
  <si>
    <t>Rzodkiewka</t>
  </si>
  <si>
    <t>Rabarbar</t>
  </si>
  <si>
    <t>Natka pietruszki</t>
  </si>
  <si>
    <t>Koperek zielony</t>
  </si>
  <si>
    <t>Szczypiorek</t>
  </si>
  <si>
    <t>Botwina</t>
  </si>
  <si>
    <t>Czosnek</t>
  </si>
  <si>
    <t xml:space="preserve">Pieczarki </t>
  </si>
  <si>
    <t>Szparagi</t>
  </si>
  <si>
    <t>Banany</t>
  </si>
  <si>
    <t>Cytryny</t>
  </si>
  <si>
    <t>Pomarańcze</t>
  </si>
  <si>
    <t>Mandarynki</t>
  </si>
  <si>
    <t>Grejpfruty</t>
  </si>
  <si>
    <t>Arbuz</t>
  </si>
  <si>
    <t>Kiwi</t>
  </si>
  <si>
    <t>Morele</t>
  </si>
  <si>
    <t>Brzoskwinie</t>
  </si>
  <si>
    <t>Winogrona</t>
  </si>
  <si>
    <t>Jabłka</t>
  </si>
  <si>
    <t xml:space="preserve">Gruszki </t>
  </si>
  <si>
    <t>Nektarynki</t>
  </si>
  <si>
    <t xml:space="preserve">Wiśnie </t>
  </si>
  <si>
    <t>Czereśnie</t>
  </si>
  <si>
    <t>Dostawa soków owocowych i warzywnych 100% naturalnych do 33. Bazy Lotnictwa Transportowego w Powidzu</t>
  </si>
  <si>
    <t>FORMULARZ CENOWY – ZADANIE NR 5</t>
  </si>
  <si>
    <r>
      <t>Załącznik nr 2E do</t>
    </r>
    <r>
      <rPr>
        <sz val="12"/>
        <color theme="1"/>
        <rFont val="Arial"/>
        <family val="2"/>
        <charset val="238"/>
      </rPr>
      <t xml:space="preserve"> </t>
    </r>
    <r>
      <rPr>
        <b/>
        <sz val="12"/>
        <color theme="1"/>
        <rFont val="Arial"/>
        <family val="2"/>
        <charset val="238"/>
      </rPr>
      <t>SIWZ</t>
    </r>
  </si>
  <si>
    <t>Sok jabłkowy 100% naturalny</t>
  </si>
  <si>
    <t>Sok jabłko - czarna porzeczka 100% naturalny</t>
  </si>
  <si>
    <t>Sok jabłko - aronia 100% naturalny</t>
  </si>
  <si>
    <t>Sok jabłko - gruszka 100% naturalny</t>
  </si>
  <si>
    <t>Sok pomidorowy 100% naturalny</t>
  </si>
  <si>
    <t>Czarna rzepa</t>
  </si>
  <si>
    <t>Ogórki małosolne</t>
  </si>
  <si>
    <t>Mięta świeża cięta</t>
  </si>
  <si>
    <t>Bazylia świeża cięta</t>
  </si>
  <si>
    <t>Kalarepa</t>
  </si>
  <si>
    <t>Imbir świeży kłącze</t>
  </si>
  <si>
    <t>Rukola</t>
  </si>
  <si>
    <t>Limonka</t>
  </si>
  <si>
    <t>Dostawa owoców do 33. Bazy Lotnictwa Transportowego w Powidzu</t>
  </si>
  <si>
    <t>Kapusta kwaszona</t>
  </si>
  <si>
    <t>Ogórki kwaszone</t>
  </si>
  <si>
    <t>Sałata rzymska</t>
  </si>
  <si>
    <t>Roszponka</t>
  </si>
  <si>
    <t>Cukinia</t>
  </si>
  <si>
    <t>Wartość podstawowa netto  (kol.4 x kol. 7)</t>
  </si>
  <si>
    <t xml:space="preserve">Śliwki </t>
  </si>
  <si>
    <t xml:space="preserve">Truskawka </t>
  </si>
  <si>
    <t xml:space="preserve">Malina  </t>
  </si>
  <si>
    <t xml:space="preserve">Borówka  </t>
  </si>
  <si>
    <t xml:space="preserve">UWAGA! Należy podać tylko "cenę jednostkową netto w zł" (kolumna 5) oraz "stawkę podatku VAT" ( kolumna 6), następnie kolumny 7-9 zostaną obliczone automatycznie. </t>
  </si>
  <si>
    <t>formularz cenowy – ZADANIE NR 1</t>
  </si>
  <si>
    <t>formularz cenowy – ZADANIE NR 2</t>
  </si>
  <si>
    <t>Dostawa owoców do 16 batalionu remontu lotnisk w Jarocinie</t>
  </si>
  <si>
    <t>formularz cenowy – ZADANIE NR 4</t>
  </si>
  <si>
    <t>formularz cenowy – ZADANIE NR 3</t>
  </si>
  <si>
    <t>Oregano świeże cięte</t>
  </si>
  <si>
    <t>Kiełki rzodkiewki</t>
  </si>
  <si>
    <t>Kiełki słonecznika</t>
  </si>
  <si>
    <t>Szpinak świeży</t>
  </si>
  <si>
    <t>Seler naciowy</t>
  </si>
  <si>
    <t>Bakłażan</t>
  </si>
  <si>
    <t>Ananas</t>
  </si>
  <si>
    <t>Agrest</t>
  </si>
  <si>
    <t>Mango</t>
  </si>
  <si>
    <t>Melon</t>
  </si>
  <si>
    <t xml:space="preserve">Awokado </t>
  </si>
  <si>
    <t>Granat</t>
  </si>
  <si>
    <t>Załącznik nr 2A do SWZ</t>
  </si>
  <si>
    <t xml:space="preserve">Uwaga!
 Dokument należy opatrzyć kwalifikowanym podpisem elektronicznym
</t>
  </si>
  <si>
    <t>Załącznik nr 2B o SWZ</t>
  </si>
  <si>
    <t>Załącznik nr 2C do SWZ</t>
  </si>
  <si>
    <t>Załącznik nr 2D do SWZ</t>
  </si>
  <si>
    <t>Dostawa ziemniaków i warzyw do 33. Bazy Lotnictwa Transportowego w Powidzu</t>
  </si>
  <si>
    <t>Dostawa ziemnikow i warzyw do 16 batalionu remontu lotnisk w Jarocinie</t>
  </si>
  <si>
    <t>Wartość podstawowa brutto (kol.8 + podatek VAT)</t>
  </si>
  <si>
    <t>Sumę wartości podstawowej brutto należy wpisać w Formularzu ofertowym – załącznik nr 1 do SWZ.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</si>
</sst>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zł&quot;* #,##0.00_);_(&quot;zł&quot;* \(#,##0.00\);_(&quot;zł&quot;* &quot;-&quot;??_);_(@_)"/>
    <numFmt numFmtId="165" formatCode="[$€-2]\ #,##0.00;[Red]\-[$€-2]\ #,##0.00"/>
    <numFmt numFmtId="166" formatCode="#,##0.00\ &quot;zł&quot;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164" fontId="13" fillId="0" borderId="0" applyFont="0" applyFill="0" applyBorder="0" applyAlignment="0" applyProtection="0"/>
    <xf numFmtId="0" fontId="14" fillId="0" borderId="0"/>
  </cellStyleXfs>
  <cellXfs count="75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6" xfId="0" applyBorder="1"/>
    <xf numFmtId="0" fontId="6" fillId="0" borderId="0" xfId="0" applyFont="1" applyAlignment="1">
      <alignment horizontal="center"/>
    </xf>
    <xf numFmtId="0" fontId="3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8" fillId="0" borderId="0" xfId="0" applyFont="1" applyAlignment="1">
      <alignment horizontal="center" vertical="center" wrapText="1"/>
    </xf>
    <xf numFmtId="0" fontId="11" fillId="0" borderId="0" xfId="0" applyFont="1"/>
    <xf numFmtId="0" fontId="11" fillId="0" borderId="0" xfId="1" applyFont="1"/>
    <xf numFmtId="0" fontId="11" fillId="0" borderId="0" xfId="0" applyFont="1" applyAlignment="1"/>
    <xf numFmtId="2" fontId="0" fillId="2" borderId="1" xfId="0" applyNumberFormat="1" applyFill="1" applyBorder="1"/>
    <xf numFmtId="9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" fontId="8" fillId="0" borderId="4" xfId="0" applyNumberFormat="1" applyFont="1" applyBorder="1" applyAlignment="1">
      <alignment horizontal="right" vertical="center" wrapText="1"/>
    </xf>
    <xf numFmtId="1" fontId="7" fillId="0" borderId="4" xfId="0" applyNumberFormat="1" applyFont="1" applyBorder="1" applyAlignment="1">
      <alignment horizontal="right" vertical="center" wrapText="1"/>
    </xf>
    <xf numFmtId="1" fontId="7" fillId="0" borderId="7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/>
    <xf numFmtId="166" fontId="4" fillId="0" borderId="1" xfId="0" applyNumberFormat="1" applyFont="1" applyBorder="1" applyAlignment="1">
      <alignment horizontal="right" vertical="center"/>
    </xf>
    <xf numFmtId="166" fontId="0" fillId="2" borderId="1" xfId="0" applyNumberFormat="1" applyFill="1" applyBorder="1"/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164" fontId="4" fillId="0" borderId="1" xfId="54" applyFont="1" applyBorder="1" applyAlignment="1">
      <alignment horizontal="right" vertical="center"/>
    </xf>
    <xf numFmtId="0" fontId="0" fillId="0" borderId="8" xfId="0" applyBorder="1"/>
    <xf numFmtId="166" fontId="0" fillId="0" borderId="0" xfId="0" applyNumberFormat="1"/>
    <xf numFmtId="0" fontId="16" fillId="0" borderId="0" xfId="55" applyFont="1" applyBorder="1" applyAlignment="1" applyProtection="1">
      <alignment horizontal="left" vertical="center" wrapText="1"/>
      <protection hidden="1"/>
    </xf>
    <xf numFmtId="0" fontId="15" fillId="0" borderId="0" xfId="55" applyFont="1" applyBorder="1" applyAlignment="1" applyProtection="1">
      <alignment horizontal="left" vertical="center" wrapText="1"/>
      <protection hidden="1"/>
    </xf>
    <xf numFmtId="0" fontId="16" fillId="0" borderId="1" xfId="55" applyNumberFormat="1" applyFont="1" applyFill="1" applyBorder="1" applyAlignment="1" applyProtection="1">
      <alignment horizontal="center" vertical="center"/>
      <protection hidden="1"/>
    </xf>
    <xf numFmtId="0" fontId="2" fillId="0" borderId="7" xfId="0" applyFont="1" applyBorder="1" applyAlignment="1">
      <alignment horizontal="center" vertical="center"/>
    </xf>
    <xf numFmtId="0" fontId="16" fillId="0" borderId="9" xfId="55" applyFont="1" applyBorder="1" applyAlignment="1" applyProtection="1">
      <alignment horizontal="left" vertical="center" wrapText="1"/>
      <protection hidden="1"/>
    </xf>
    <xf numFmtId="0" fontId="16" fillId="0" borderId="1" xfId="55" applyFont="1" applyBorder="1" applyAlignment="1" applyProtection="1">
      <alignment horizontal="center" vertical="center"/>
      <protection hidden="1"/>
    </xf>
    <xf numFmtId="0" fontId="16" fillId="0" borderId="9" xfId="55" applyFont="1" applyFill="1" applyBorder="1" applyAlignment="1" applyProtection="1">
      <alignment horizontal="left" vertical="center" wrapText="1"/>
      <protection hidden="1"/>
    </xf>
    <xf numFmtId="0" fontId="16" fillId="0" borderId="1" xfId="55" applyFont="1" applyFill="1" applyBorder="1" applyAlignment="1" applyProtection="1">
      <alignment horizontal="center" vertical="center"/>
      <protection hidden="1"/>
    </xf>
    <xf numFmtId="0" fontId="16" fillId="3" borderId="9" xfId="55" applyFont="1" applyFill="1" applyBorder="1" applyAlignment="1" applyProtection="1">
      <alignment horizontal="left" vertical="center" wrapText="1"/>
      <protection hidden="1"/>
    </xf>
    <xf numFmtId="0" fontId="18" fillId="0" borderId="1" xfId="55" applyFont="1" applyFill="1" applyBorder="1" applyAlignment="1" applyProtection="1">
      <alignment horizontal="center" vertical="center"/>
      <protection hidden="1"/>
    </xf>
    <xf numFmtId="0" fontId="18" fillId="0" borderId="1" xfId="55" applyFont="1" applyBorder="1" applyAlignment="1" applyProtection="1">
      <alignment horizontal="center" vertical="center"/>
      <protection hidden="1"/>
    </xf>
    <xf numFmtId="0" fontId="16" fillId="0" borderId="10" xfId="55" applyFont="1" applyBorder="1" applyAlignment="1" applyProtection="1">
      <alignment horizontal="left" vertical="center" wrapText="1"/>
      <protection hidden="1"/>
    </xf>
    <xf numFmtId="0" fontId="4" fillId="0" borderId="11" xfId="0" applyFont="1" applyBorder="1" applyAlignment="1">
      <alignment horizontal="center" vertical="center" wrapText="1"/>
    </xf>
    <xf numFmtId="0" fontId="18" fillId="0" borderId="11" xfId="55" applyFont="1" applyBorder="1" applyAlignment="1" applyProtection="1">
      <alignment horizontal="center" vertical="center"/>
      <protection hidden="1"/>
    </xf>
    <xf numFmtId="0" fontId="16" fillId="0" borderId="12" xfId="55" applyFont="1" applyBorder="1" applyAlignment="1" applyProtection="1">
      <alignment horizontal="left" vertical="center" wrapText="1"/>
      <protection hidden="1"/>
    </xf>
    <xf numFmtId="0" fontId="17" fillId="0" borderId="12" xfId="55" applyNumberFormat="1" applyFont="1" applyBorder="1" applyAlignment="1" applyProtection="1">
      <alignment horizontal="center" vertical="center"/>
      <protection hidden="1"/>
    </xf>
    <xf numFmtId="0" fontId="16" fillId="0" borderId="1" xfId="55" applyFont="1" applyBorder="1" applyAlignment="1" applyProtection="1">
      <alignment horizontal="left" vertical="center" wrapText="1"/>
      <protection hidden="1"/>
    </xf>
    <xf numFmtId="0" fontId="17" fillId="0" borderId="1" xfId="55" applyNumberFormat="1" applyFont="1" applyBorder="1" applyAlignment="1" applyProtection="1">
      <alignment horizontal="center" vertical="center"/>
      <protection hidden="1"/>
    </xf>
    <xf numFmtId="0" fontId="16" fillId="0" borderId="1" xfId="55" applyFont="1" applyFill="1" applyBorder="1" applyAlignment="1" applyProtection="1">
      <alignment horizontal="left" vertical="center" wrapText="1"/>
      <protection hidden="1"/>
    </xf>
    <xf numFmtId="0" fontId="17" fillId="0" borderId="1" xfId="55" applyNumberFormat="1" applyFont="1" applyFill="1" applyBorder="1" applyAlignment="1" applyProtection="1">
      <alignment horizontal="center" vertical="center"/>
      <protection hidden="1"/>
    </xf>
    <xf numFmtId="0" fontId="16" fillId="3" borderId="1" xfId="55" applyFont="1" applyFill="1" applyBorder="1" applyAlignment="1" applyProtection="1">
      <alignment horizontal="left" vertical="center" wrapText="1"/>
      <protection hidden="1"/>
    </xf>
    <xf numFmtId="0" fontId="16" fillId="0" borderId="11" xfId="55" applyFont="1" applyBorder="1" applyAlignment="1" applyProtection="1">
      <alignment horizontal="left" vertical="center" wrapText="1"/>
      <protection hidden="1"/>
    </xf>
    <xf numFmtId="0" fontId="17" fillId="0" borderId="11" xfId="55" applyNumberFormat="1" applyFont="1" applyBorder="1" applyAlignment="1" applyProtection="1">
      <alignment horizontal="center" vertical="center"/>
      <protection hidden="1"/>
    </xf>
    <xf numFmtId="0" fontId="18" fillId="0" borderId="12" xfId="55" applyFont="1" applyBorder="1" applyAlignment="1" applyProtection="1">
      <alignment horizontal="center" vertical="center"/>
      <protection hidden="1"/>
    </xf>
    <xf numFmtId="0" fontId="17" fillId="0" borderId="1" xfId="55" applyNumberFormat="1" applyFont="1" applyBorder="1" applyAlignment="1" applyProtection="1">
      <alignment horizontal="center" vertical="center" wrapText="1"/>
      <protection hidden="1"/>
    </xf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</cellXfs>
  <cellStyles count="56">
    <cellStyle name="Normalny" xfId="0" builtinId="0"/>
    <cellStyle name="Normalny 10" xfId="15"/>
    <cellStyle name="Normalny 11" xfId="17"/>
    <cellStyle name="Normalny 12" xfId="20"/>
    <cellStyle name="Normalny 13" xfId="21"/>
    <cellStyle name="Normalny 14" xfId="23"/>
    <cellStyle name="Normalny 15" xfId="25"/>
    <cellStyle name="Normalny 16" xfId="27"/>
    <cellStyle name="Normalny 17" xfId="29"/>
    <cellStyle name="Normalny 18" xfId="31"/>
    <cellStyle name="Normalny 19" xfId="33"/>
    <cellStyle name="Normalny 2" xfId="2"/>
    <cellStyle name="Normalny 2 10" xfId="19"/>
    <cellStyle name="Normalny 2 11" xfId="22"/>
    <cellStyle name="Normalny 2 12" xfId="24"/>
    <cellStyle name="Normalny 2 13" xfId="26"/>
    <cellStyle name="Normalny 2 14" xfId="28"/>
    <cellStyle name="Normalny 2 15" xfId="30"/>
    <cellStyle name="Normalny 2 16" xfId="32"/>
    <cellStyle name="Normalny 2 17" xfId="34"/>
    <cellStyle name="Normalny 2 18" xfId="36"/>
    <cellStyle name="Normalny 2 19" xfId="38"/>
    <cellStyle name="Normalny 2 2" xfId="3"/>
    <cellStyle name="Normalny 2 20" xfId="39"/>
    <cellStyle name="Normalny 2 21" xfId="42"/>
    <cellStyle name="Normalny 2 22" xfId="44"/>
    <cellStyle name="Normalny 2 23" xfId="46"/>
    <cellStyle name="Normalny 2 24" xfId="47"/>
    <cellStyle name="Normalny 2 25" xfId="50"/>
    <cellStyle name="Normalny 2 26" xfId="52"/>
    <cellStyle name="Normalny 2 27" xfId="53"/>
    <cellStyle name="Normalny 2 3" xfId="6"/>
    <cellStyle name="Normalny 2 4" xfId="8"/>
    <cellStyle name="Normalny 2 5" xfId="10"/>
    <cellStyle name="Normalny 2 6" xfId="12"/>
    <cellStyle name="Normalny 2 7" xfId="14"/>
    <cellStyle name="Normalny 2 8" xfId="16"/>
    <cellStyle name="Normalny 2 9" xfId="18"/>
    <cellStyle name="Normalny 20" xfId="35"/>
    <cellStyle name="Normalny 21" xfId="37"/>
    <cellStyle name="Normalny 22" xfId="40"/>
    <cellStyle name="Normalny 23" xfId="41"/>
    <cellStyle name="Normalny 24" xfId="43"/>
    <cellStyle name="Normalny 25" xfId="45"/>
    <cellStyle name="Normalny 26" xfId="48"/>
    <cellStyle name="Normalny 27" xfId="49"/>
    <cellStyle name="Normalny 28" xfId="51"/>
    <cellStyle name="Normalny 3" xfId="1"/>
    <cellStyle name="Normalny 4" xfId="4"/>
    <cellStyle name="Normalny 5" xfId="5"/>
    <cellStyle name="Normalny 6" xfId="7"/>
    <cellStyle name="Normalny 7" xfId="9"/>
    <cellStyle name="Normalny 8" xfId="11"/>
    <cellStyle name="Normalny 9" xfId="13"/>
    <cellStyle name="Normalny_JW1106 Olsztyn" xfId="55"/>
    <cellStyle name="Walutowy" xfId="5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5:M88"/>
  <sheetViews>
    <sheetView topLeftCell="A37" zoomScale="80" zoomScaleNormal="80" workbookViewId="0">
      <selection activeCell="V77" sqref="V77"/>
    </sheetView>
  </sheetViews>
  <sheetFormatPr defaultRowHeight="15"/>
  <cols>
    <col min="3" max="3" width="37" customWidth="1"/>
    <col min="5" max="5" width="12" customWidth="1"/>
    <col min="6" max="7" width="11.7109375" customWidth="1"/>
    <col min="8" max="8" width="12.28515625" customWidth="1"/>
    <col min="9" max="9" width="13.5703125" customWidth="1"/>
    <col min="10" max="10" width="13.85546875" customWidth="1"/>
  </cols>
  <sheetData>
    <row r="5" spans="3:10">
      <c r="C5" s="11"/>
    </row>
    <row r="8" spans="3:10" ht="15.75">
      <c r="H8" s="70" t="s">
        <v>119</v>
      </c>
      <c r="I8" s="70"/>
      <c r="J8" s="70"/>
    </row>
    <row r="12" spans="3:10" ht="15.75">
      <c r="C12" s="2" t="s">
        <v>16</v>
      </c>
      <c r="D12" s="2" t="s">
        <v>2</v>
      </c>
      <c r="E12" s="3"/>
      <c r="F12" s="3"/>
      <c r="H12" s="3"/>
      <c r="I12" s="3"/>
      <c r="J12" s="3"/>
    </row>
    <row r="13" spans="3:10" ht="15.75">
      <c r="C13" s="2"/>
      <c r="D13" s="3"/>
      <c r="E13" s="3"/>
      <c r="F13" s="3"/>
      <c r="G13" s="3"/>
      <c r="H13" s="3"/>
      <c r="I13" s="3"/>
      <c r="J13" s="3"/>
    </row>
    <row r="14" spans="3:10" ht="15.75">
      <c r="C14" s="2" t="s">
        <v>1</v>
      </c>
      <c r="D14" s="2" t="s">
        <v>2</v>
      </c>
      <c r="E14" s="3"/>
      <c r="F14" s="3"/>
      <c r="J14" s="3"/>
    </row>
    <row r="15" spans="3:10" ht="15.75">
      <c r="C15" s="2"/>
      <c r="D15" s="3"/>
      <c r="E15" s="3"/>
      <c r="F15" s="3"/>
      <c r="G15" s="3"/>
      <c r="H15" s="3"/>
      <c r="I15" s="3"/>
      <c r="J15" s="3"/>
    </row>
    <row r="16" spans="3:10" ht="15.75">
      <c r="C16" s="3"/>
      <c r="D16" s="2" t="s">
        <v>3</v>
      </c>
      <c r="E16" s="3"/>
      <c r="F16" s="3"/>
      <c r="J16" s="3"/>
    </row>
    <row r="17" spans="2:12" ht="15.75">
      <c r="C17" s="3"/>
      <c r="D17" s="2"/>
      <c r="E17" s="3"/>
      <c r="F17" s="3"/>
      <c r="J17" s="3"/>
    </row>
    <row r="18" spans="2:12" ht="15" customHeight="1">
      <c r="B18" s="68" t="s">
        <v>102</v>
      </c>
      <c r="C18" s="68"/>
      <c r="D18" s="68"/>
      <c r="E18" s="68"/>
      <c r="F18" s="68"/>
      <c r="G18" s="68"/>
      <c r="H18" s="68"/>
      <c r="I18" s="68"/>
      <c r="J18" s="68"/>
    </row>
    <row r="19" spans="2:12" ht="15" customHeight="1">
      <c r="B19" s="69" t="s">
        <v>124</v>
      </c>
      <c r="C19" s="69"/>
      <c r="D19" s="69"/>
      <c r="E19" s="69"/>
      <c r="F19" s="69"/>
      <c r="G19" s="69"/>
      <c r="H19" s="69"/>
      <c r="I19" s="69"/>
      <c r="J19" s="69"/>
    </row>
    <row r="21" spans="2:12" ht="15.75" thickBot="1"/>
    <row r="22" spans="2:12" ht="103.5" customHeight="1">
      <c r="B22" s="71" t="s">
        <v>4</v>
      </c>
      <c r="C22" s="71" t="s">
        <v>5</v>
      </c>
      <c r="D22" s="71" t="s">
        <v>6</v>
      </c>
      <c r="E22" s="71" t="s">
        <v>7</v>
      </c>
      <c r="F22" s="71" t="s">
        <v>11</v>
      </c>
      <c r="G22" s="71" t="s">
        <v>9</v>
      </c>
      <c r="H22" s="71" t="s">
        <v>12</v>
      </c>
      <c r="I22" s="71" t="s">
        <v>96</v>
      </c>
      <c r="J22" s="71" t="s">
        <v>126</v>
      </c>
    </row>
    <row r="23" spans="2:12">
      <c r="B23" s="72"/>
      <c r="C23" s="72"/>
      <c r="D23" s="72"/>
      <c r="E23" s="72"/>
      <c r="F23" s="72"/>
      <c r="G23" s="72"/>
      <c r="H23" s="72"/>
      <c r="I23" s="72"/>
      <c r="J23" s="72"/>
    </row>
    <row r="24" spans="2:12">
      <c r="B24" s="72"/>
      <c r="C24" s="72"/>
      <c r="D24" s="72"/>
      <c r="E24" s="72"/>
      <c r="F24" s="72"/>
      <c r="G24" s="72"/>
      <c r="H24" s="72"/>
      <c r="I24" s="72"/>
      <c r="J24" s="72"/>
    </row>
    <row r="25" spans="2:12" ht="15.75" thickBot="1">
      <c r="B25" s="72"/>
      <c r="C25" s="72"/>
      <c r="D25" s="72"/>
      <c r="E25" s="72"/>
      <c r="F25" s="72"/>
      <c r="G25" s="72"/>
      <c r="H25" s="72"/>
      <c r="I25" s="72"/>
      <c r="J25" s="72"/>
    </row>
    <row r="26" spans="2:12" ht="15.75" thickBot="1">
      <c r="B26" s="7">
        <v>1</v>
      </c>
      <c r="C26" s="5">
        <v>2</v>
      </c>
      <c r="D26" s="5">
        <v>3</v>
      </c>
      <c r="E26" s="5">
        <v>4</v>
      </c>
      <c r="F26" s="5">
        <v>5</v>
      </c>
      <c r="G26" s="5">
        <v>6</v>
      </c>
      <c r="H26" s="5">
        <v>7</v>
      </c>
      <c r="I26" s="5">
        <v>8</v>
      </c>
      <c r="J26" s="5">
        <v>9</v>
      </c>
      <c r="L26" s="6"/>
    </row>
    <row r="27" spans="2:12" ht="15.75" thickBot="1">
      <c r="B27" s="42">
        <v>1</v>
      </c>
      <c r="C27" s="43" t="s">
        <v>26</v>
      </c>
      <c r="D27" s="8" t="s">
        <v>14</v>
      </c>
      <c r="E27" s="44">
        <v>1500</v>
      </c>
      <c r="F27" s="32"/>
      <c r="G27" s="20"/>
      <c r="H27" s="34">
        <f t="shared" ref="H27:H73" si="0">ROUND(F27+ROUND(F27*G27,2),2)</f>
        <v>0</v>
      </c>
      <c r="I27" s="34">
        <f t="shared" ref="I27:I73" si="1">ROUND(E27*F27,2)</f>
        <v>0</v>
      </c>
      <c r="J27" s="35">
        <f>ROUND(I27*105%,2)</f>
        <v>0</v>
      </c>
    </row>
    <row r="28" spans="2:12" ht="15.75" thickBot="1">
      <c r="B28" s="42">
        <v>2</v>
      </c>
      <c r="C28" s="43" t="s">
        <v>27</v>
      </c>
      <c r="D28" s="8" t="s">
        <v>14</v>
      </c>
      <c r="E28" s="44">
        <v>1500</v>
      </c>
      <c r="F28" s="32"/>
      <c r="G28" s="20"/>
      <c r="H28" s="34">
        <f t="shared" si="0"/>
        <v>0</v>
      </c>
      <c r="I28" s="34">
        <f t="shared" si="1"/>
        <v>0</v>
      </c>
      <c r="J28" s="35">
        <f t="shared" ref="J28:J73" si="2">ROUND(I28*105%,2)</f>
        <v>0</v>
      </c>
    </row>
    <row r="29" spans="2:12" ht="15.75" thickBot="1">
      <c r="B29" s="42">
        <v>3</v>
      </c>
      <c r="C29" s="43" t="s">
        <v>28</v>
      </c>
      <c r="D29" s="8" t="s">
        <v>14</v>
      </c>
      <c r="E29" s="44">
        <v>5000</v>
      </c>
      <c r="F29" s="36"/>
      <c r="G29" s="20"/>
      <c r="H29" s="34">
        <f t="shared" si="0"/>
        <v>0</v>
      </c>
      <c r="I29" s="34">
        <f t="shared" si="1"/>
        <v>0</v>
      </c>
      <c r="J29" s="35">
        <f t="shared" si="2"/>
        <v>0</v>
      </c>
    </row>
    <row r="30" spans="2:12" ht="15.75" thickBot="1">
      <c r="B30" s="42">
        <v>4</v>
      </c>
      <c r="C30" s="43" t="s">
        <v>29</v>
      </c>
      <c r="D30" s="8" t="s">
        <v>14</v>
      </c>
      <c r="E30" s="44">
        <v>7000</v>
      </c>
      <c r="F30" s="32"/>
      <c r="G30" s="20"/>
      <c r="H30" s="34">
        <f t="shared" si="0"/>
        <v>0</v>
      </c>
      <c r="I30" s="34">
        <f t="shared" si="1"/>
        <v>0</v>
      </c>
      <c r="J30" s="35">
        <f t="shared" si="2"/>
        <v>0</v>
      </c>
    </row>
    <row r="31" spans="2:12" ht="15.75" thickBot="1">
      <c r="B31" s="42">
        <v>5</v>
      </c>
      <c r="C31" s="43" t="s">
        <v>30</v>
      </c>
      <c r="D31" s="8" t="s">
        <v>14</v>
      </c>
      <c r="E31" s="44">
        <v>2000</v>
      </c>
      <c r="F31" s="32"/>
      <c r="G31" s="20"/>
      <c r="H31" s="34">
        <f t="shared" si="0"/>
        <v>0</v>
      </c>
      <c r="I31" s="34">
        <f t="shared" si="1"/>
        <v>0</v>
      </c>
      <c r="J31" s="35">
        <f t="shared" si="2"/>
        <v>0</v>
      </c>
      <c r="K31" s="6"/>
    </row>
    <row r="32" spans="2:12" ht="15.75" thickBot="1">
      <c r="B32" s="42">
        <v>6</v>
      </c>
      <c r="C32" s="43" t="s">
        <v>31</v>
      </c>
      <c r="D32" s="8" t="s">
        <v>14</v>
      </c>
      <c r="E32" s="44">
        <v>4000</v>
      </c>
      <c r="F32" s="36"/>
      <c r="G32" s="20"/>
      <c r="H32" s="34">
        <f t="shared" si="0"/>
        <v>0</v>
      </c>
      <c r="I32" s="34">
        <f t="shared" si="1"/>
        <v>0</v>
      </c>
      <c r="J32" s="35">
        <f t="shared" si="2"/>
        <v>0</v>
      </c>
    </row>
    <row r="33" spans="2:10" ht="15.75" thickBot="1">
      <c r="B33" s="42">
        <v>7</v>
      </c>
      <c r="C33" s="45" t="s">
        <v>32</v>
      </c>
      <c r="D33" s="8" t="s">
        <v>14</v>
      </c>
      <c r="E33" s="46">
        <v>5000</v>
      </c>
      <c r="F33" s="32"/>
      <c r="G33" s="20"/>
      <c r="H33" s="34">
        <f t="shared" si="0"/>
        <v>0</v>
      </c>
      <c r="I33" s="34">
        <f t="shared" si="1"/>
        <v>0</v>
      </c>
      <c r="J33" s="35">
        <f t="shared" si="2"/>
        <v>0</v>
      </c>
    </row>
    <row r="34" spans="2:10" ht="15.75" thickBot="1">
      <c r="B34" s="42">
        <v>8</v>
      </c>
      <c r="C34" s="43" t="s">
        <v>33</v>
      </c>
      <c r="D34" s="8" t="s">
        <v>14</v>
      </c>
      <c r="E34" s="44">
        <v>250</v>
      </c>
      <c r="F34" s="32"/>
      <c r="G34" s="20"/>
      <c r="H34" s="34">
        <f t="shared" si="0"/>
        <v>0</v>
      </c>
      <c r="I34" s="34">
        <f t="shared" si="1"/>
        <v>0</v>
      </c>
      <c r="J34" s="35">
        <f t="shared" si="2"/>
        <v>0</v>
      </c>
    </row>
    <row r="35" spans="2:10" ht="15.75" thickBot="1">
      <c r="B35" s="42">
        <v>9</v>
      </c>
      <c r="C35" s="43" t="s">
        <v>34</v>
      </c>
      <c r="D35" s="8" t="s">
        <v>14</v>
      </c>
      <c r="E35" s="44">
        <v>3000</v>
      </c>
      <c r="F35" s="32"/>
      <c r="G35" s="20"/>
      <c r="H35" s="34">
        <f t="shared" si="0"/>
        <v>0</v>
      </c>
      <c r="I35" s="34">
        <f t="shared" si="1"/>
        <v>0</v>
      </c>
      <c r="J35" s="35">
        <f t="shared" si="2"/>
        <v>0</v>
      </c>
    </row>
    <row r="36" spans="2:10" ht="15.75" thickBot="1">
      <c r="B36" s="42">
        <v>10</v>
      </c>
      <c r="C36" s="43" t="s">
        <v>35</v>
      </c>
      <c r="D36" s="8" t="s">
        <v>14</v>
      </c>
      <c r="E36" s="44">
        <v>6000</v>
      </c>
      <c r="F36" s="32"/>
      <c r="G36" s="20"/>
      <c r="H36" s="34">
        <f t="shared" si="0"/>
        <v>0</v>
      </c>
      <c r="I36" s="34">
        <f t="shared" si="1"/>
        <v>0</v>
      </c>
      <c r="J36" s="35">
        <f t="shared" si="2"/>
        <v>0</v>
      </c>
    </row>
    <row r="37" spans="2:10" ht="15.75" thickBot="1">
      <c r="B37" s="42">
        <v>11</v>
      </c>
      <c r="C37" s="43" t="s">
        <v>36</v>
      </c>
      <c r="D37" s="8" t="s">
        <v>14</v>
      </c>
      <c r="E37" s="44">
        <v>800</v>
      </c>
      <c r="F37" s="32"/>
      <c r="G37" s="20"/>
      <c r="H37" s="34">
        <f t="shared" si="0"/>
        <v>0</v>
      </c>
      <c r="I37" s="34">
        <f t="shared" si="1"/>
        <v>0</v>
      </c>
      <c r="J37" s="35">
        <f t="shared" si="2"/>
        <v>0</v>
      </c>
    </row>
    <row r="38" spans="2:10" ht="15.75" thickBot="1">
      <c r="B38" s="42">
        <v>12</v>
      </c>
      <c r="C38" s="47" t="s">
        <v>91</v>
      </c>
      <c r="D38" s="8" t="s">
        <v>14</v>
      </c>
      <c r="E38" s="41">
        <v>6000</v>
      </c>
      <c r="F38" s="36"/>
      <c r="G38" s="20"/>
      <c r="H38" s="34">
        <f t="shared" si="0"/>
        <v>0</v>
      </c>
      <c r="I38" s="34">
        <f t="shared" si="1"/>
        <v>0</v>
      </c>
      <c r="J38" s="35">
        <f t="shared" si="2"/>
        <v>0</v>
      </c>
    </row>
    <row r="39" spans="2:10" ht="15.75" thickBot="1">
      <c r="B39" s="42">
        <v>13</v>
      </c>
      <c r="C39" s="45" t="s">
        <v>82</v>
      </c>
      <c r="D39" s="8" t="s">
        <v>14</v>
      </c>
      <c r="E39" s="48">
        <v>30</v>
      </c>
      <c r="F39" s="32"/>
      <c r="G39" s="20"/>
      <c r="H39" s="34">
        <f t="shared" si="0"/>
        <v>0</v>
      </c>
      <c r="I39" s="34">
        <f t="shared" si="1"/>
        <v>0</v>
      </c>
      <c r="J39" s="35">
        <f t="shared" si="2"/>
        <v>0</v>
      </c>
    </row>
    <row r="40" spans="2:10" ht="15.75" thickBot="1">
      <c r="B40" s="42">
        <v>14</v>
      </c>
      <c r="C40" s="43" t="s">
        <v>37</v>
      </c>
      <c r="D40" s="8" t="s">
        <v>14</v>
      </c>
      <c r="E40" s="49">
        <v>500</v>
      </c>
      <c r="F40" s="32"/>
      <c r="G40" s="20"/>
      <c r="H40" s="34">
        <f t="shared" si="0"/>
        <v>0</v>
      </c>
      <c r="I40" s="34">
        <f t="shared" si="1"/>
        <v>0</v>
      </c>
      <c r="J40" s="35">
        <f t="shared" si="2"/>
        <v>0</v>
      </c>
    </row>
    <row r="41" spans="2:10" ht="15.75" thickBot="1">
      <c r="B41" s="42">
        <v>15</v>
      </c>
      <c r="C41" s="43" t="s">
        <v>38</v>
      </c>
      <c r="D41" s="8" t="s">
        <v>14</v>
      </c>
      <c r="E41" s="49">
        <v>1000</v>
      </c>
      <c r="F41" s="32"/>
      <c r="G41" s="20"/>
      <c r="H41" s="34">
        <f t="shared" si="0"/>
        <v>0</v>
      </c>
      <c r="I41" s="34">
        <f t="shared" si="1"/>
        <v>0</v>
      </c>
      <c r="J41" s="35">
        <f t="shared" si="2"/>
        <v>0</v>
      </c>
    </row>
    <row r="42" spans="2:10" ht="15.75" thickBot="1">
      <c r="B42" s="42">
        <v>16</v>
      </c>
      <c r="C42" s="43" t="s">
        <v>39</v>
      </c>
      <c r="D42" s="8" t="s">
        <v>14</v>
      </c>
      <c r="E42" s="49">
        <v>5000</v>
      </c>
      <c r="F42" s="32"/>
      <c r="G42" s="20"/>
      <c r="H42" s="34">
        <f t="shared" si="0"/>
        <v>0</v>
      </c>
      <c r="I42" s="34">
        <f t="shared" si="1"/>
        <v>0</v>
      </c>
      <c r="J42" s="35">
        <f t="shared" si="2"/>
        <v>0</v>
      </c>
    </row>
    <row r="43" spans="2:10" ht="15.75" thickBot="1">
      <c r="B43" s="42">
        <v>17</v>
      </c>
      <c r="C43" s="43" t="s">
        <v>40</v>
      </c>
      <c r="D43" s="8" t="s">
        <v>14</v>
      </c>
      <c r="E43" s="49">
        <v>20</v>
      </c>
      <c r="F43" s="36"/>
      <c r="G43" s="20"/>
      <c r="H43" s="34">
        <f t="shared" si="0"/>
        <v>0</v>
      </c>
      <c r="I43" s="34">
        <f t="shared" si="1"/>
        <v>0</v>
      </c>
      <c r="J43" s="35">
        <f t="shared" si="2"/>
        <v>0</v>
      </c>
    </row>
    <row r="44" spans="2:10" ht="15.75" thickBot="1">
      <c r="B44" s="42">
        <v>18</v>
      </c>
      <c r="C44" s="43" t="s">
        <v>41</v>
      </c>
      <c r="D44" s="8" t="s">
        <v>14</v>
      </c>
      <c r="E44" s="49">
        <v>4000</v>
      </c>
      <c r="F44" s="36"/>
      <c r="G44" s="20"/>
      <c r="H44" s="34">
        <f t="shared" si="0"/>
        <v>0</v>
      </c>
      <c r="I44" s="34">
        <f t="shared" si="1"/>
        <v>0</v>
      </c>
      <c r="J44" s="35">
        <f t="shared" si="2"/>
        <v>0</v>
      </c>
    </row>
    <row r="45" spans="2:10" ht="15.75" thickBot="1">
      <c r="B45" s="42">
        <v>19</v>
      </c>
      <c r="C45" s="43" t="s">
        <v>92</v>
      </c>
      <c r="D45" s="8" t="s">
        <v>14</v>
      </c>
      <c r="E45" s="49">
        <v>3000</v>
      </c>
      <c r="F45" s="36"/>
      <c r="G45" s="20"/>
      <c r="H45" s="34">
        <f t="shared" si="0"/>
        <v>0</v>
      </c>
      <c r="I45" s="34">
        <f t="shared" si="1"/>
        <v>0</v>
      </c>
      <c r="J45" s="35">
        <f t="shared" si="2"/>
        <v>0</v>
      </c>
    </row>
    <row r="46" spans="2:10" ht="15.75" thickBot="1">
      <c r="B46" s="42">
        <v>20</v>
      </c>
      <c r="C46" s="43" t="s">
        <v>83</v>
      </c>
      <c r="D46" s="8" t="s">
        <v>14</v>
      </c>
      <c r="E46" s="49">
        <v>300</v>
      </c>
      <c r="F46" s="36"/>
      <c r="G46" s="20"/>
      <c r="H46" s="34">
        <f t="shared" si="0"/>
        <v>0</v>
      </c>
      <c r="I46" s="34">
        <f t="shared" si="1"/>
        <v>0</v>
      </c>
      <c r="J46" s="35">
        <f t="shared" si="2"/>
        <v>0</v>
      </c>
    </row>
    <row r="47" spans="2:10" ht="15.75" thickBot="1">
      <c r="B47" s="42">
        <v>21</v>
      </c>
      <c r="C47" s="43" t="s">
        <v>42</v>
      </c>
      <c r="D47" s="8" t="s">
        <v>14</v>
      </c>
      <c r="E47" s="49">
        <v>500</v>
      </c>
      <c r="F47" s="36"/>
      <c r="G47" s="20"/>
      <c r="H47" s="34">
        <f t="shared" si="0"/>
        <v>0</v>
      </c>
      <c r="I47" s="34">
        <f t="shared" si="1"/>
        <v>0</v>
      </c>
      <c r="J47" s="35">
        <f t="shared" si="2"/>
        <v>0</v>
      </c>
    </row>
    <row r="48" spans="2:10" ht="15.75" thickBot="1">
      <c r="B48" s="42">
        <v>22</v>
      </c>
      <c r="C48" s="43" t="s">
        <v>43</v>
      </c>
      <c r="D48" s="8" t="s">
        <v>14</v>
      </c>
      <c r="E48" s="49">
        <v>100</v>
      </c>
      <c r="F48" s="36"/>
      <c r="G48" s="20"/>
      <c r="H48" s="34">
        <f t="shared" si="0"/>
        <v>0</v>
      </c>
      <c r="I48" s="34">
        <f t="shared" si="1"/>
        <v>0</v>
      </c>
      <c r="J48" s="35">
        <f t="shared" si="2"/>
        <v>0</v>
      </c>
    </row>
    <row r="49" spans="2:10" ht="15.75" thickBot="1">
      <c r="B49" s="42">
        <v>23</v>
      </c>
      <c r="C49" s="43" t="s">
        <v>44</v>
      </c>
      <c r="D49" s="8" t="s">
        <v>14</v>
      </c>
      <c r="E49" s="49">
        <v>50</v>
      </c>
      <c r="F49" s="36"/>
      <c r="G49" s="20"/>
      <c r="H49" s="34">
        <f t="shared" si="0"/>
        <v>0</v>
      </c>
      <c r="I49" s="34">
        <f t="shared" si="1"/>
        <v>0</v>
      </c>
      <c r="J49" s="35">
        <f t="shared" si="2"/>
        <v>0</v>
      </c>
    </row>
    <row r="50" spans="2:10" ht="15.75" thickBot="1">
      <c r="B50" s="42">
        <v>24</v>
      </c>
      <c r="C50" s="43" t="s">
        <v>94</v>
      </c>
      <c r="D50" s="8" t="s">
        <v>14</v>
      </c>
      <c r="E50" s="49">
        <v>10</v>
      </c>
      <c r="F50" s="36"/>
      <c r="G50" s="20"/>
      <c r="H50" s="34">
        <f t="shared" si="0"/>
        <v>0</v>
      </c>
      <c r="I50" s="34">
        <f t="shared" si="1"/>
        <v>0</v>
      </c>
      <c r="J50" s="35">
        <f t="shared" si="2"/>
        <v>0</v>
      </c>
    </row>
    <row r="51" spans="2:10" ht="15.75" thickBot="1">
      <c r="B51" s="42">
        <v>25</v>
      </c>
      <c r="C51" s="43" t="s">
        <v>88</v>
      </c>
      <c r="D51" s="8" t="s">
        <v>14</v>
      </c>
      <c r="E51" s="49">
        <v>50</v>
      </c>
      <c r="F51" s="36"/>
      <c r="G51" s="20"/>
      <c r="H51" s="34">
        <f t="shared" si="0"/>
        <v>0</v>
      </c>
      <c r="I51" s="34">
        <f t="shared" si="1"/>
        <v>0</v>
      </c>
      <c r="J51" s="35">
        <f t="shared" si="2"/>
        <v>0</v>
      </c>
    </row>
    <row r="52" spans="2:10" ht="15.75" thickBot="1">
      <c r="B52" s="42">
        <v>26</v>
      </c>
      <c r="C52" s="43" t="s">
        <v>45</v>
      </c>
      <c r="D52" s="8" t="s">
        <v>14</v>
      </c>
      <c r="E52" s="49">
        <v>400</v>
      </c>
      <c r="F52" s="36"/>
      <c r="G52" s="20"/>
      <c r="H52" s="34">
        <f t="shared" si="0"/>
        <v>0</v>
      </c>
      <c r="I52" s="34">
        <f t="shared" si="1"/>
        <v>0</v>
      </c>
      <c r="J52" s="35">
        <f t="shared" si="2"/>
        <v>0</v>
      </c>
    </row>
    <row r="53" spans="2:10" ht="15.75" thickBot="1">
      <c r="B53" s="42">
        <v>27</v>
      </c>
      <c r="C53" s="43" t="s">
        <v>46</v>
      </c>
      <c r="D53" s="8" t="s">
        <v>14</v>
      </c>
      <c r="E53" s="49">
        <v>100</v>
      </c>
      <c r="F53" s="36"/>
      <c r="G53" s="20"/>
      <c r="H53" s="34">
        <f t="shared" si="0"/>
        <v>0</v>
      </c>
      <c r="I53" s="34">
        <f t="shared" si="1"/>
        <v>0</v>
      </c>
      <c r="J53" s="35">
        <f t="shared" si="2"/>
        <v>0</v>
      </c>
    </row>
    <row r="54" spans="2:10" ht="15.75" thickBot="1">
      <c r="B54" s="42">
        <v>28</v>
      </c>
      <c r="C54" s="43" t="s">
        <v>47</v>
      </c>
      <c r="D54" s="8" t="s">
        <v>14</v>
      </c>
      <c r="E54" s="49">
        <v>900</v>
      </c>
      <c r="F54" s="36"/>
      <c r="G54" s="20"/>
      <c r="H54" s="34">
        <f t="shared" si="0"/>
        <v>0</v>
      </c>
      <c r="I54" s="34">
        <f t="shared" si="1"/>
        <v>0</v>
      </c>
      <c r="J54" s="35">
        <f t="shared" si="2"/>
        <v>0</v>
      </c>
    </row>
    <row r="55" spans="2:10" ht="15.75" thickBot="1">
      <c r="B55" s="42">
        <v>29</v>
      </c>
      <c r="C55" s="43" t="s">
        <v>48</v>
      </c>
      <c r="D55" s="8" t="s">
        <v>14</v>
      </c>
      <c r="E55" s="49">
        <v>100</v>
      </c>
      <c r="F55" s="36"/>
      <c r="G55" s="20"/>
      <c r="H55" s="34">
        <f t="shared" si="0"/>
        <v>0</v>
      </c>
      <c r="I55" s="34">
        <f t="shared" si="1"/>
        <v>0</v>
      </c>
      <c r="J55" s="35">
        <f t="shared" si="2"/>
        <v>0</v>
      </c>
    </row>
    <row r="56" spans="2:10" ht="15.75" thickBot="1">
      <c r="B56" s="42">
        <v>30</v>
      </c>
      <c r="C56" s="43" t="s">
        <v>49</v>
      </c>
      <c r="D56" s="8" t="s">
        <v>14</v>
      </c>
      <c r="E56" s="49">
        <v>1300</v>
      </c>
      <c r="F56" s="36"/>
      <c r="G56" s="20"/>
      <c r="H56" s="34">
        <f t="shared" si="0"/>
        <v>0</v>
      </c>
      <c r="I56" s="34">
        <f t="shared" si="1"/>
        <v>0</v>
      </c>
      <c r="J56" s="35">
        <f t="shared" si="2"/>
        <v>0</v>
      </c>
    </row>
    <row r="57" spans="2:10" ht="15.75" thickBot="1">
      <c r="B57" s="42">
        <v>31</v>
      </c>
      <c r="C57" s="43" t="s">
        <v>50</v>
      </c>
      <c r="D57" s="8" t="s">
        <v>14</v>
      </c>
      <c r="E57" s="49">
        <v>700</v>
      </c>
      <c r="F57" s="36"/>
      <c r="G57" s="20"/>
      <c r="H57" s="34">
        <f t="shared" si="0"/>
        <v>0</v>
      </c>
      <c r="I57" s="34">
        <f t="shared" si="1"/>
        <v>0</v>
      </c>
      <c r="J57" s="35">
        <f t="shared" si="2"/>
        <v>0</v>
      </c>
    </row>
    <row r="58" spans="2:10" ht="15.75" thickBot="1">
      <c r="B58" s="42">
        <v>32</v>
      </c>
      <c r="C58" s="43" t="s">
        <v>51</v>
      </c>
      <c r="D58" s="8" t="s">
        <v>14</v>
      </c>
      <c r="E58" s="49">
        <v>200</v>
      </c>
      <c r="F58" s="36"/>
      <c r="G58" s="20"/>
      <c r="H58" s="34">
        <f t="shared" si="0"/>
        <v>0</v>
      </c>
      <c r="I58" s="34">
        <f t="shared" si="1"/>
        <v>0</v>
      </c>
      <c r="J58" s="35">
        <f t="shared" si="2"/>
        <v>0</v>
      </c>
    </row>
    <row r="59" spans="2:10" ht="15.75" thickBot="1">
      <c r="B59" s="42">
        <v>33</v>
      </c>
      <c r="C59" s="43" t="s">
        <v>52</v>
      </c>
      <c r="D59" s="8" t="s">
        <v>14</v>
      </c>
      <c r="E59" s="49">
        <v>300</v>
      </c>
      <c r="F59" s="36"/>
      <c r="G59" s="20"/>
      <c r="H59" s="34">
        <f t="shared" si="0"/>
        <v>0</v>
      </c>
      <c r="I59" s="34">
        <f t="shared" si="1"/>
        <v>0</v>
      </c>
      <c r="J59" s="35">
        <f t="shared" si="2"/>
        <v>0</v>
      </c>
    </row>
    <row r="60" spans="2:10" ht="15.75" thickBot="1">
      <c r="B60" s="42">
        <v>34</v>
      </c>
      <c r="C60" s="43" t="s">
        <v>53</v>
      </c>
      <c r="D60" s="8" t="s">
        <v>14</v>
      </c>
      <c r="E60" s="49">
        <v>500</v>
      </c>
      <c r="F60" s="36"/>
      <c r="G60" s="20"/>
      <c r="H60" s="34">
        <f t="shared" si="0"/>
        <v>0</v>
      </c>
      <c r="I60" s="34">
        <f t="shared" si="1"/>
        <v>0</v>
      </c>
      <c r="J60" s="35">
        <f t="shared" si="2"/>
        <v>0</v>
      </c>
    </row>
    <row r="61" spans="2:10" ht="15.75" thickBot="1">
      <c r="B61" s="42">
        <v>35</v>
      </c>
      <c r="C61" s="43" t="s">
        <v>84</v>
      </c>
      <c r="D61" s="8" t="s">
        <v>14</v>
      </c>
      <c r="E61" s="49">
        <v>1</v>
      </c>
      <c r="F61" s="36"/>
      <c r="G61" s="20"/>
      <c r="H61" s="34">
        <f t="shared" si="0"/>
        <v>0</v>
      </c>
      <c r="I61" s="34">
        <f t="shared" si="1"/>
        <v>0</v>
      </c>
      <c r="J61" s="35">
        <f t="shared" si="2"/>
        <v>0</v>
      </c>
    </row>
    <row r="62" spans="2:10" ht="15.75" thickBot="1">
      <c r="B62" s="42">
        <v>36</v>
      </c>
      <c r="C62" s="43" t="s">
        <v>85</v>
      </c>
      <c r="D62" s="8" t="s">
        <v>14</v>
      </c>
      <c r="E62" s="49">
        <v>1</v>
      </c>
      <c r="F62" s="36"/>
      <c r="G62" s="20"/>
      <c r="H62" s="34">
        <f t="shared" si="0"/>
        <v>0</v>
      </c>
      <c r="I62" s="34">
        <f t="shared" si="1"/>
        <v>0</v>
      </c>
      <c r="J62" s="35">
        <f t="shared" si="2"/>
        <v>0</v>
      </c>
    </row>
    <row r="63" spans="2:10" ht="15.75" thickBot="1">
      <c r="B63" s="42">
        <v>37</v>
      </c>
      <c r="C63" s="43" t="s">
        <v>54</v>
      </c>
      <c r="D63" s="8" t="s">
        <v>14</v>
      </c>
      <c r="E63" s="49">
        <v>300</v>
      </c>
      <c r="F63" s="36"/>
      <c r="G63" s="20"/>
      <c r="H63" s="34">
        <f t="shared" si="0"/>
        <v>0</v>
      </c>
      <c r="I63" s="34">
        <f t="shared" si="1"/>
        <v>0</v>
      </c>
      <c r="J63" s="35">
        <f t="shared" si="2"/>
        <v>0</v>
      </c>
    </row>
    <row r="64" spans="2:10" ht="15.75" thickBot="1">
      <c r="B64" s="42">
        <v>38</v>
      </c>
      <c r="C64" s="43" t="s">
        <v>55</v>
      </c>
      <c r="D64" s="8" t="s">
        <v>14</v>
      </c>
      <c r="E64" s="49">
        <v>200</v>
      </c>
      <c r="F64" s="36"/>
      <c r="G64" s="20"/>
      <c r="H64" s="34">
        <f t="shared" si="0"/>
        <v>0</v>
      </c>
      <c r="I64" s="34">
        <f t="shared" si="1"/>
        <v>0</v>
      </c>
      <c r="J64" s="35">
        <f t="shared" si="2"/>
        <v>0</v>
      </c>
    </row>
    <row r="65" spans="2:13" ht="15.75" thickBot="1">
      <c r="B65" s="42">
        <v>39</v>
      </c>
      <c r="C65" s="43" t="s">
        <v>108</v>
      </c>
      <c r="D65" s="8" t="s">
        <v>14</v>
      </c>
      <c r="E65" s="49">
        <v>5</v>
      </c>
      <c r="F65" s="36"/>
      <c r="G65" s="20"/>
      <c r="H65" s="34">
        <f t="shared" si="0"/>
        <v>0</v>
      </c>
      <c r="I65" s="34">
        <f t="shared" si="1"/>
        <v>0</v>
      </c>
      <c r="J65" s="35">
        <f t="shared" si="2"/>
        <v>0</v>
      </c>
    </row>
    <row r="66" spans="2:13" ht="15.75" thickBot="1">
      <c r="B66" s="42">
        <v>40</v>
      </c>
      <c r="C66" s="43" t="s">
        <v>109</v>
      </c>
      <c r="D66" s="8" t="s">
        <v>14</v>
      </c>
      <c r="E66" s="49">
        <v>5</v>
      </c>
      <c r="F66" s="36"/>
      <c r="G66" s="20"/>
      <c r="H66" s="34">
        <f t="shared" si="0"/>
        <v>0</v>
      </c>
      <c r="I66" s="34">
        <f t="shared" si="1"/>
        <v>0</v>
      </c>
      <c r="J66" s="35">
        <f t="shared" si="2"/>
        <v>0</v>
      </c>
    </row>
    <row r="67" spans="2:13" ht="15.75" thickBot="1">
      <c r="B67" s="42">
        <v>41</v>
      </c>
      <c r="C67" s="43" t="s">
        <v>110</v>
      </c>
      <c r="D67" s="8" t="s">
        <v>14</v>
      </c>
      <c r="E67" s="49">
        <v>50</v>
      </c>
      <c r="F67" s="36"/>
      <c r="G67" s="20"/>
      <c r="H67" s="34">
        <f t="shared" si="0"/>
        <v>0</v>
      </c>
      <c r="I67" s="34">
        <f t="shared" si="1"/>
        <v>0</v>
      </c>
      <c r="J67" s="35">
        <f t="shared" si="2"/>
        <v>0</v>
      </c>
    </row>
    <row r="68" spans="2:13" ht="15.75" thickBot="1">
      <c r="B68" s="42">
        <v>42</v>
      </c>
      <c r="C68" s="43" t="s">
        <v>86</v>
      </c>
      <c r="D68" s="8" t="s">
        <v>14</v>
      </c>
      <c r="E68" s="49">
        <v>150</v>
      </c>
      <c r="F68" s="36"/>
      <c r="G68" s="20"/>
      <c r="H68" s="34">
        <f t="shared" si="0"/>
        <v>0</v>
      </c>
      <c r="I68" s="34">
        <f t="shared" si="1"/>
        <v>0</v>
      </c>
      <c r="J68" s="35">
        <f t="shared" si="2"/>
        <v>0</v>
      </c>
    </row>
    <row r="69" spans="2:13" ht="15.75" thickBot="1">
      <c r="B69" s="42">
        <v>43</v>
      </c>
      <c r="C69" s="43" t="s">
        <v>56</v>
      </c>
      <c r="D69" s="8" t="s">
        <v>14</v>
      </c>
      <c r="E69" s="49">
        <v>100</v>
      </c>
      <c r="F69" s="36"/>
      <c r="G69" s="20"/>
      <c r="H69" s="34">
        <f t="shared" si="0"/>
        <v>0</v>
      </c>
      <c r="I69" s="34">
        <f t="shared" si="1"/>
        <v>0</v>
      </c>
      <c r="J69" s="35">
        <f t="shared" si="2"/>
        <v>0</v>
      </c>
    </row>
    <row r="70" spans="2:13" ht="15.75" thickBot="1">
      <c r="B70" s="42">
        <v>44</v>
      </c>
      <c r="C70" s="43" t="s">
        <v>57</v>
      </c>
      <c r="D70" s="8" t="s">
        <v>14</v>
      </c>
      <c r="E70" s="49">
        <v>1000</v>
      </c>
      <c r="F70" s="36"/>
      <c r="G70" s="20"/>
      <c r="H70" s="34">
        <f t="shared" si="0"/>
        <v>0</v>
      </c>
      <c r="I70" s="34">
        <f t="shared" si="1"/>
        <v>0</v>
      </c>
      <c r="J70" s="35">
        <f t="shared" si="2"/>
        <v>0</v>
      </c>
    </row>
    <row r="71" spans="2:13" ht="15.75" thickBot="1">
      <c r="B71" s="42">
        <v>45</v>
      </c>
      <c r="C71" s="43" t="s">
        <v>95</v>
      </c>
      <c r="D71" s="8" t="s">
        <v>14</v>
      </c>
      <c r="E71" s="49">
        <v>20</v>
      </c>
      <c r="F71" s="36"/>
      <c r="G71" s="20"/>
      <c r="H71" s="34">
        <f t="shared" si="0"/>
        <v>0</v>
      </c>
      <c r="I71" s="34">
        <f t="shared" si="1"/>
        <v>0</v>
      </c>
      <c r="J71" s="35">
        <f t="shared" si="2"/>
        <v>0</v>
      </c>
    </row>
    <row r="72" spans="2:13" ht="15.75" thickBot="1">
      <c r="B72" s="42">
        <v>46</v>
      </c>
      <c r="C72" s="43" t="s">
        <v>87</v>
      </c>
      <c r="D72" s="8" t="s">
        <v>14</v>
      </c>
      <c r="E72" s="49">
        <v>1</v>
      </c>
      <c r="F72" s="36"/>
      <c r="G72" s="20"/>
      <c r="H72" s="34">
        <f t="shared" si="0"/>
        <v>0</v>
      </c>
      <c r="I72" s="34">
        <f t="shared" si="1"/>
        <v>0</v>
      </c>
      <c r="J72" s="35">
        <f t="shared" si="2"/>
        <v>0</v>
      </c>
    </row>
    <row r="73" spans="2:13" ht="15.75" thickBot="1">
      <c r="B73" s="42">
        <v>47</v>
      </c>
      <c r="C73" s="50" t="s">
        <v>58</v>
      </c>
      <c r="D73" s="51" t="s">
        <v>14</v>
      </c>
      <c r="E73" s="52">
        <v>300</v>
      </c>
      <c r="F73" s="36"/>
      <c r="G73" s="20"/>
      <c r="H73" s="34">
        <f t="shared" si="0"/>
        <v>0</v>
      </c>
      <c r="I73" s="34">
        <f t="shared" si="1"/>
        <v>0</v>
      </c>
      <c r="J73" s="35">
        <f t="shared" si="2"/>
        <v>0</v>
      </c>
    </row>
    <row r="74" spans="2:13" ht="15.75" thickBot="1">
      <c r="C74" s="39"/>
      <c r="D74" s="6"/>
      <c r="E74" s="6"/>
      <c r="H74" s="13" t="s">
        <v>20</v>
      </c>
      <c r="I74" s="33">
        <f>ROUND(SUM(I27:I73),2)</f>
        <v>0</v>
      </c>
      <c r="J74" s="33">
        <f>ROUND(SUM(J27:J73),2)</f>
        <v>0</v>
      </c>
    </row>
    <row r="75" spans="2:13">
      <c r="C75" s="40"/>
      <c r="D75" s="6"/>
      <c r="H75" s="30"/>
      <c r="I75" s="30"/>
      <c r="J75" s="31"/>
    </row>
    <row r="77" spans="2:13">
      <c r="C77" s="66" t="s">
        <v>127</v>
      </c>
      <c r="D77" s="66"/>
      <c r="E77" s="66"/>
      <c r="F77" s="66"/>
      <c r="G77" s="66"/>
      <c r="H77" s="66"/>
      <c r="I77" s="66"/>
      <c r="J77" s="66"/>
    </row>
    <row r="79" spans="2:13">
      <c r="B79" s="67" t="s">
        <v>101</v>
      </c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</row>
    <row r="80" spans="2:13">
      <c r="B80" s="26"/>
      <c r="C80" s="26"/>
      <c r="D80" s="26"/>
      <c r="E80" s="26"/>
      <c r="F80" s="26"/>
      <c r="G80" s="26"/>
      <c r="H80" s="26"/>
      <c r="I80" s="26"/>
      <c r="J80" s="26"/>
    </row>
    <row r="82" spans="3:10">
      <c r="C82" s="64" t="s">
        <v>120</v>
      </c>
      <c r="D82" s="65"/>
      <c r="E82" s="65"/>
      <c r="F82" s="65"/>
      <c r="G82" s="65"/>
      <c r="H82" s="65"/>
      <c r="I82" s="65"/>
    </row>
    <row r="83" spans="3:10">
      <c r="C83" s="65"/>
      <c r="D83" s="65"/>
      <c r="E83" s="65"/>
      <c r="F83" s="65"/>
      <c r="G83" s="65"/>
      <c r="H83" s="65"/>
      <c r="I83" s="65"/>
    </row>
    <row r="84" spans="3:10">
      <c r="C84" s="65"/>
      <c r="D84" s="65"/>
      <c r="E84" s="65"/>
      <c r="F84" s="65"/>
      <c r="G84" s="65"/>
      <c r="H84" s="65"/>
      <c r="I84" s="65"/>
      <c r="J84" s="17"/>
    </row>
    <row r="85" spans="3:10">
      <c r="G85" s="18"/>
      <c r="H85" s="18"/>
      <c r="I85" s="18"/>
      <c r="J85" s="17"/>
    </row>
    <row r="86" spans="3:10">
      <c r="G86" s="16"/>
      <c r="H86" s="16"/>
      <c r="I86" s="16"/>
      <c r="J86" s="17"/>
    </row>
    <row r="87" spans="3:10">
      <c r="H87" s="15"/>
      <c r="I87" s="15"/>
    </row>
    <row r="88" spans="3:10">
      <c r="H88" s="4"/>
      <c r="I88" s="4"/>
    </row>
  </sheetData>
  <sortState ref="C27:N46">
    <sortCondition ref="C27"/>
  </sortState>
  <mergeCells count="15">
    <mergeCell ref="H8:J8"/>
    <mergeCell ref="B22:B25"/>
    <mergeCell ref="C22:C25"/>
    <mergeCell ref="D22:D25"/>
    <mergeCell ref="E22:E25"/>
    <mergeCell ref="G22:G25"/>
    <mergeCell ref="F22:F25"/>
    <mergeCell ref="H22:H25"/>
    <mergeCell ref="J22:J25"/>
    <mergeCell ref="I22:I25"/>
    <mergeCell ref="C82:I84"/>
    <mergeCell ref="C77:J77"/>
    <mergeCell ref="B79:M79"/>
    <mergeCell ref="B18:J18"/>
    <mergeCell ref="B19:J19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B5:L83"/>
  <sheetViews>
    <sheetView topLeftCell="A37" zoomScale="80" zoomScaleNormal="80" workbookViewId="0">
      <selection activeCell="S64" sqref="S64"/>
    </sheetView>
  </sheetViews>
  <sheetFormatPr defaultRowHeight="15"/>
  <cols>
    <col min="3" max="3" width="37" customWidth="1"/>
    <col min="4" max="4" width="9.7109375" customWidth="1"/>
    <col min="5" max="5" width="12.7109375" customWidth="1"/>
    <col min="6" max="6" width="12.5703125" customWidth="1"/>
    <col min="7" max="7" width="11.7109375" customWidth="1"/>
    <col min="8" max="8" width="12.28515625" customWidth="1"/>
    <col min="9" max="9" width="13.85546875" customWidth="1"/>
    <col min="10" max="10" width="18.5703125" customWidth="1"/>
  </cols>
  <sheetData>
    <row r="5" spans="3:9">
      <c r="C5" s="11"/>
    </row>
    <row r="8" spans="3:9" ht="15.75">
      <c r="G8" s="73" t="s">
        <v>121</v>
      </c>
      <c r="H8" s="73"/>
      <c r="I8" s="73"/>
    </row>
    <row r="12" spans="3:9" ht="15.75">
      <c r="C12" s="2" t="s">
        <v>16</v>
      </c>
      <c r="D12" s="2" t="s">
        <v>2</v>
      </c>
      <c r="E12" s="3"/>
      <c r="F12" s="3"/>
      <c r="H12" s="3"/>
      <c r="I12" s="3"/>
    </row>
    <row r="13" spans="3:9" ht="15.75">
      <c r="C13" s="2"/>
      <c r="D13" s="3"/>
      <c r="E13" s="3"/>
      <c r="F13" s="3"/>
      <c r="G13" s="3"/>
      <c r="H13" s="3"/>
      <c r="I13" s="3"/>
    </row>
    <row r="14" spans="3:9" ht="15.75">
      <c r="C14" s="2" t="s">
        <v>1</v>
      </c>
      <c r="D14" s="2" t="s">
        <v>2</v>
      </c>
      <c r="E14" s="3"/>
      <c r="F14" s="3"/>
      <c r="I14" s="3"/>
    </row>
    <row r="15" spans="3:9" ht="15.75">
      <c r="C15" s="2"/>
      <c r="D15" s="3"/>
      <c r="E15" s="3"/>
      <c r="F15" s="3"/>
      <c r="G15" s="3"/>
      <c r="H15" s="3"/>
      <c r="I15" s="3"/>
    </row>
    <row r="16" spans="3:9" ht="15.75">
      <c r="C16" s="3"/>
      <c r="D16" s="2" t="s">
        <v>3</v>
      </c>
      <c r="E16" s="3"/>
      <c r="F16" s="3"/>
      <c r="I16" s="3"/>
    </row>
    <row r="17" spans="2:11" ht="15.75">
      <c r="C17" s="3"/>
      <c r="D17" s="2"/>
      <c r="E17" s="3"/>
      <c r="F17" s="3"/>
      <c r="I17" s="3"/>
    </row>
    <row r="18" spans="2:11" ht="15" customHeight="1">
      <c r="B18" s="68" t="s">
        <v>103</v>
      </c>
      <c r="C18" s="68"/>
      <c r="D18" s="68"/>
      <c r="E18" s="68"/>
      <c r="F18" s="68"/>
      <c r="G18" s="68"/>
      <c r="H18" s="68"/>
      <c r="I18" s="68"/>
    </row>
    <row r="19" spans="2:11" ht="15" customHeight="1">
      <c r="B19" s="69" t="s">
        <v>125</v>
      </c>
      <c r="C19" s="69"/>
      <c r="D19" s="69"/>
      <c r="E19" s="69"/>
      <c r="F19" s="69"/>
      <c r="G19" s="69"/>
      <c r="H19" s="69"/>
      <c r="I19" s="69"/>
    </row>
    <row r="21" spans="2:11" ht="15.75" thickBot="1"/>
    <row r="22" spans="2:11" ht="103.5" customHeight="1">
      <c r="B22" s="71" t="s">
        <v>4</v>
      </c>
      <c r="C22" s="71" t="s">
        <v>5</v>
      </c>
      <c r="D22" s="71" t="s">
        <v>6</v>
      </c>
      <c r="E22" s="71" t="s">
        <v>7</v>
      </c>
      <c r="F22" s="71" t="s">
        <v>11</v>
      </c>
      <c r="G22" s="71" t="s">
        <v>9</v>
      </c>
      <c r="H22" s="71" t="s">
        <v>12</v>
      </c>
      <c r="I22" s="71" t="s">
        <v>96</v>
      </c>
      <c r="J22" s="71" t="s">
        <v>126</v>
      </c>
    </row>
    <row r="23" spans="2:11">
      <c r="B23" s="72"/>
      <c r="C23" s="72"/>
      <c r="D23" s="72"/>
      <c r="E23" s="72"/>
      <c r="F23" s="72"/>
      <c r="G23" s="72"/>
      <c r="H23" s="72"/>
      <c r="I23" s="72"/>
      <c r="J23" s="72"/>
    </row>
    <row r="24" spans="2:11">
      <c r="B24" s="72"/>
      <c r="C24" s="72"/>
      <c r="D24" s="72"/>
      <c r="E24" s="72"/>
      <c r="F24" s="72"/>
      <c r="G24" s="72"/>
      <c r="H24" s="72"/>
      <c r="I24" s="72"/>
      <c r="J24" s="72"/>
    </row>
    <row r="25" spans="2:11" ht="15.75" thickBot="1">
      <c r="B25" s="72"/>
      <c r="C25" s="72"/>
      <c r="D25" s="72"/>
      <c r="E25" s="72"/>
      <c r="F25" s="72"/>
      <c r="G25" s="72"/>
      <c r="H25" s="72"/>
      <c r="I25" s="72"/>
      <c r="J25" s="72"/>
    </row>
    <row r="26" spans="2:11" ht="15.75" thickBot="1">
      <c r="B26" s="7">
        <v>1</v>
      </c>
      <c r="C26" s="5">
        <v>2</v>
      </c>
      <c r="D26" s="5">
        <v>3</v>
      </c>
      <c r="E26" s="7">
        <v>4</v>
      </c>
      <c r="F26" s="7">
        <v>5</v>
      </c>
      <c r="G26" s="7">
        <v>6</v>
      </c>
      <c r="H26" s="7">
        <v>7</v>
      </c>
      <c r="I26" s="7">
        <v>8</v>
      </c>
      <c r="J26" s="7">
        <v>9</v>
      </c>
      <c r="K26" s="6"/>
    </row>
    <row r="27" spans="2:11" ht="15" customHeight="1" thickBot="1">
      <c r="B27" s="5">
        <v>1</v>
      </c>
      <c r="C27" s="53" t="s">
        <v>26</v>
      </c>
      <c r="D27" s="8" t="s">
        <v>14</v>
      </c>
      <c r="E27" s="54">
        <v>500</v>
      </c>
      <c r="F27" s="32"/>
      <c r="G27" s="20"/>
      <c r="H27" s="34">
        <f t="shared" ref="H27:H70" si="0">ROUND(F27+ROUND(F27*G27,2),2)</f>
        <v>0</v>
      </c>
      <c r="I27" s="34">
        <f t="shared" ref="I27:I70" si="1">ROUND(E27*F27,2)</f>
        <v>0</v>
      </c>
      <c r="J27" s="35">
        <f>ROUND(I27*105%,2)</f>
        <v>0</v>
      </c>
    </row>
    <row r="28" spans="2:11" ht="16.5" thickBot="1">
      <c r="B28" s="5">
        <v>2</v>
      </c>
      <c r="C28" s="55" t="s">
        <v>27</v>
      </c>
      <c r="D28" s="8" t="s">
        <v>14</v>
      </c>
      <c r="E28" s="56">
        <v>200</v>
      </c>
      <c r="F28" s="32"/>
      <c r="G28" s="20"/>
      <c r="H28" s="34">
        <f t="shared" si="0"/>
        <v>0</v>
      </c>
      <c r="I28" s="34">
        <f t="shared" si="1"/>
        <v>0</v>
      </c>
      <c r="J28" s="35">
        <f t="shared" ref="J28:J70" si="2">ROUND(I28*105%,2)</f>
        <v>0</v>
      </c>
    </row>
    <row r="29" spans="2:11" ht="16.5" thickBot="1">
      <c r="B29" s="5">
        <v>3</v>
      </c>
      <c r="C29" s="55" t="s">
        <v>28</v>
      </c>
      <c r="D29" s="8" t="s">
        <v>14</v>
      </c>
      <c r="E29" s="56">
        <v>450</v>
      </c>
      <c r="F29" s="32"/>
      <c r="G29" s="20"/>
      <c r="H29" s="34">
        <f t="shared" si="0"/>
        <v>0</v>
      </c>
      <c r="I29" s="34">
        <f t="shared" si="1"/>
        <v>0</v>
      </c>
      <c r="J29" s="35">
        <f t="shared" si="2"/>
        <v>0</v>
      </c>
    </row>
    <row r="30" spans="2:11" ht="16.5" thickBot="1">
      <c r="B30" s="5">
        <v>4</v>
      </c>
      <c r="C30" s="55" t="s">
        <v>29</v>
      </c>
      <c r="D30" s="8" t="s">
        <v>14</v>
      </c>
      <c r="E30" s="56">
        <v>1000</v>
      </c>
      <c r="F30" s="32"/>
      <c r="G30" s="20"/>
      <c r="H30" s="34">
        <f t="shared" si="0"/>
        <v>0</v>
      </c>
      <c r="I30" s="34">
        <f t="shared" si="1"/>
        <v>0</v>
      </c>
      <c r="J30" s="35">
        <f t="shared" si="2"/>
        <v>0</v>
      </c>
    </row>
    <row r="31" spans="2:11" ht="16.5" thickBot="1">
      <c r="B31" s="5">
        <v>5</v>
      </c>
      <c r="C31" s="55" t="s">
        <v>30</v>
      </c>
      <c r="D31" s="8" t="s">
        <v>14</v>
      </c>
      <c r="E31" s="56">
        <v>400</v>
      </c>
      <c r="F31" s="32"/>
      <c r="G31" s="20"/>
      <c r="H31" s="34">
        <f t="shared" si="0"/>
        <v>0</v>
      </c>
      <c r="I31" s="34">
        <f t="shared" si="1"/>
        <v>0</v>
      </c>
      <c r="J31" s="35">
        <f t="shared" si="2"/>
        <v>0</v>
      </c>
    </row>
    <row r="32" spans="2:11" ht="16.5" thickBot="1">
      <c r="B32" s="5">
        <v>6</v>
      </c>
      <c r="C32" s="55" t="s">
        <v>31</v>
      </c>
      <c r="D32" s="8" t="s">
        <v>14</v>
      </c>
      <c r="E32" s="56">
        <v>300</v>
      </c>
      <c r="F32" s="32"/>
      <c r="G32" s="20"/>
      <c r="H32" s="34">
        <f t="shared" si="0"/>
        <v>0</v>
      </c>
      <c r="I32" s="34">
        <f t="shared" si="1"/>
        <v>0</v>
      </c>
      <c r="J32" s="35">
        <f t="shared" si="2"/>
        <v>0</v>
      </c>
    </row>
    <row r="33" spans="2:10" ht="16.5" thickBot="1">
      <c r="B33" s="5">
        <v>7</v>
      </c>
      <c r="C33" s="57" t="s">
        <v>32</v>
      </c>
      <c r="D33" s="8" t="s">
        <v>14</v>
      </c>
      <c r="E33" s="58">
        <v>700</v>
      </c>
      <c r="F33" s="32"/>
      <c r="G33" s="20"/>
      <c r="H33" s="34">
        <f t="shared" si="0"/>
        <v>0</v>
      </c>
      <c r="I33" s="34">
        <f t="shared" si="1"/>
        <v>0</v>
      </c>
      <c r="J33" s="35">
        <f t="shared" si="2"/>
        <v>0</v>
      </c>
    </row>
    <row r="34" spans="2:10" ht="16.5" thickBot="1">
      <c r="B34" s="5">
        <v>8</v>
      </c>
      <c r="C34" s="55" t="s">
        <v>33</v>
      </c>
      <c r="D34" s="8" t="s">
        <v>14</v>
      </c>
      <c r="E34" s="56">
        <v>200</v>
      </c>
      <c r="F34" s="32"/>
      <c r="G34" s="20"/>
      <c r="H34" s="34">
        <f t="shared" si="0"/>
        <v>0</v>
      </c>
      <c r="I34" s="34">
        <f t="shared" si="1"/>
        <v>0</v>
      </c>
      <c r="J34" s="35">
        <f t="shared" si="2"/>
        <v>0</v>
      </c>
    </row>
    <row r="35" spans="2:10" ht="16.5" thickBot="1">
      <c r="B35" s="5">
        <v>9</v>
      </c>
      <c r="C35" s="55" t="s">
        <v>34</v>
      </c>
      <c r="D35" s="8" t="s">
        <v>14</v>
      </c>
      <c r="E35" s="56">
        <v>250</v>
      </c>
      <c r="F35" s="32"/>
      <c r="G35" s="20"/>
      <c r="H35" s="34">
        <f t="shared" si="0"/>
        <v>0</v>
      </c>
      <c r="I35" s="34">
        <f t="shared" si="1"/>
        <v>0</v>
      </c>
      <c r="J35" s="35">
        <f t="shared" si="2"/>
        <v>0</v>
      </c>
    </row>
    <row r="36" spans="2:10" ht="16.5" thickBot="1">
      <c r="B36" s="5">
        <v>10</v>
      </c>
      <c r="C36" s="55" t="s">
        <v>35</v>
      </c>
      <c r="D36" s="8" t="s">
        <v>14</v>
      </c>
      <c r="E36" s="56">
        <v>800</v>
      </c>
      <c r="F36" s="32"/>
      <c r="G36" s="20"/>
      <c r="H36" s="34">
        <f t="shared" si="0"/>
        <v>0</v>
      </c>
      <c r="I36" s="34">
        <f t="shared" si="1"/>
        <v>0</v>
      </c>
      <c r="J36" s="35">
        <f t="shared" si="2"/>
        <v>0</v>
      </c>
    </row>
    <row r="37" spans="2:10" ht="16.5" thickBot="1">
      <c r="B37" s="5">
        <v>11</v>
      </c>
      <c r="C37" s="55" t="s">
        <v>36</v>
      </c>
      <c r="D37" s="8" t="s">
        <v>14</v>
      </c>
      <c r="E37" s="56">
        <v>150</v>
      </c>
      <c r="F37" s="32"/>
      <c r="G37" s="20"/>
      <c r="H37" s="34">
        <f t="shared" si="0"/>
        <v>0</v>
      </c>
      <c r="I37" s="34">
        <f t="shared" si="1"/>
        <v>0</v>
      </c>
      <c r="J37" s="35">
        <f t="shared" si="2"/>
        <v>0</v>
      </c>
    </row>
    <row r="38" spans="2:10" ht="16.5" thickBot="1">
      <c r="B38" s="5">
        <v>12</v>
      </c>
      <c r="C38" s="59" t="s">
        <v>91</v>
      </c>
      <c r="D38" s="8" t="s">
        <v>14</v>
      </c>
      <c r="E38" s="56">
        <v>900</v>
      </c>
      <c r="F38" s="32"/>
      <c r="G38" s="20"/>
      <c r="H38" s="34">
        <f t="shared" si="0"/>
        <v>0</v>
      </c>
      <c r="I38" s="34">
        <f t="shared" si="1"/>
        <v>0</v>
      </c>
      <c r="J38" s="35">
        <f t="shared" si="2"/>
        <v>0</v>
      </c>
    </row>
    <row r="39" spans="2:10" ht="16.5" thickBot="1">
      <c r="B39" s="5">
        <v>13</v>
      </c>
      <c r="C39" s="55" t="s">
        <v>37</v>
      </c>
      <c r="D39" s="8" t="s">
        <v>14</v>
      </c>
      <c r="E39" s="56">
        <v>50</v>
      </c>
      <c r="F39" s="32"/>
      <c r="G39" s="20"/>
      <c r="H39" s="34">
        <f t="shared" si="0"/>
        <v>0</v>
      </c>
      <c r="I39" s="34">
        <f t="shared" si="1"/>
        <v>0</v>
      </c>
      <c r="J39" s="35">
        <f t="shared" si="2"/>
        <v>0</v>
      </c>
    </row>
    <row r="40" spans="2:10" ht="16.5" thickBot="1">
      <c r="B40" s="5">
        <v>14</v>
      </c>
      <c r="C40" s="55" t="s">
        <v>38</v>
      </c>
      <c r="D40" s="8" t="s">
        <v>14</v>
      </c>
      <c r="E40" s="56">
        <v>300</v>
      </c>
      <c r="F40" s="32"/>
      <c r="G40" s="20"/>
      <c r="H40" s="34">
        <f t="shared" si="0"/>
        <v>0</v>
      </c>
      <c r="I40" s="34">
        <f t="shared" si="1"/>
        <v>0</v>
      </c>
      <c r="J40" s="35">
        <f t="shared" si="2"/>
        <v>0</v>
      </c>
    </row>
    <row r="41" spans="2:10" ht="16.5" thickBot="1">
      <c r="B41" s="5">
        <v>15</v>
      </c>
      <c r="C41" s="55" t="s">
        <v>39</v>
      </c>
      <c r="D41" s="8" t="s">
        <v>14</v>
      </c>
      <c r="E41" s="56">
        <v>450</v>
      </c>
      <c r="F41" s="32"/>
      <c r="G41" s="20"/>
      <c r="H41" s="34">
        <f t="shared" si="0"/>
        <v>0</v>
      </c>
      <c r="I41" s="34">
        <f t="shared" si="1"/>
        <v>0</v>
      </c>
      <c r="J41" s="35">
        <f t="shared" si="2"/>
        <v>0</v>
      </c>
    </row>
    <row r="42" spans="2:10" ht="16.5" thickBot="1">
      <c r="B42" s="5">
        <v>16</v>
      </c>
      <c r="C42" s="55" t="s">
        <v>40</v>
      </c>
      <c r="D42" s="8" t="s">
        <v>14</v>
      </c>
      <c r="E42" s="56">
        <v>100</v>
      </c>
      <c r="F42" s="32"/>
      <c r="G42" s="20"/>
      <c r="H42" s="34">
        <f t="shared" si="0"/>
        <v>0</v>
      </c>
      <c r="I42" s="34">
        <f t="shared" si="1"/>
        <v>0</v>
      </c>
      <c r="J42" s="35">
        <f t="shared" si="2"/>
        <v>0</v>
      </c>
    </row>
    <row r="43" spans="2:10" ht="16.5" thickBot="1">
      <c r="B43" s="5">
        <v>17</v>
      </c>
      <c r="C43" s="55" t="s">
        <v>41</v>
      </c>
      <c r="D43" s="8" t="s">
        <v>14</v>
      </c>
      <c r="E43" s="56">
        <v>450</v>
      </c>
      <c r="F43" s="32"/>
      <c r="G43" s="20"/>
      <c r="H43" s="34">
        <f t="shared" si="0"/>
        <v>0</v>
      </c>
      <c r="I43" s="34">
        <f t="shared" si="1"/>
        <v>0</v>
      </c>
      <c r="J43" s="35">
        <f t="shared" si="2"/>
        <v>0</v>
      </c>
    </row>
    <row r="44" spans="2:10" ht="16.5" thickBot="1">
      <c r="B44" s="5">
        <v>18</v>
      </c>
      <c r="C44" s="55" t="s">
        <v>92</v>
      </c>
      <c r="D44" s="8" t="s">
        <v>14</v>
      </c>
      <c r="E44" s="56">
        <v>400</v>
      </c>
      <c r="F44" s="32"/>
      <c r="G44" s="20"/>
      <c r="H44" s="34">
        <f t="shared" si="0"/>
        <v>0</v>
      </c>
      <c r="I44" s="34">
        <f t="shared" si="1"/>
        <v>0</v>
      </c>
      <c r="J44" s="35">
        <f t="shared" si="2"/>
        <v>0</v>
      </c>
    </row>
    <row r="45" spans="2:10" ht="16.5" thickBot="1">
      <c r="B45" s="5">
        <v>19</v>
      </c>
      <c r="C45" s="55" t="s">
        <v>83</v>
      </c>
      <c r="D45" s="8" t="s">
        <v>14</v>
      </c>
      <c r="E45" s="56">
        <v>100</v>
      </c>
      <c r="F45" s="32"/>
      <c r="G45" s="20"/>
      <c r="H45" s="34">
        <f t="shared" si="0"/>
        <v>0</v>
      </c>
      <c r="I45" s="34">
        <f t="shared" si="1"/>
        <v>0</v>
      </c>
      <c r="J45" s="35">
        <f t="shared" si="2"/>
        <v>0</v>
      </c>
    </row>
    <row r="46" spans="2:10" ht="16.5" thickBot="1">
      <c r="B46" s="5">
        <v>20</v>
      </c>
      <c r="C46" s="55" t="s">
        <v>43</v>
      </c>
      <c r="D46" s="8" t="s">
        <v>14</v>
      </c>
      <c r="E46" s="56">
        <v>100</v>
      </c>
      <c r="F46" s="32"/>
      <c r="G46" s="20"/>
      <c r="H46" s="34">
        <f t="shared" si="0"/>
        <v>0</v>
      </c>
      <c r="I46" s="34">
        <f t="shared" si="1"/>
        <v>0</v>
      </c>
      <c r="J46" s="35">
        <f t="shared" si="2"/>
        <v>0</v>
      </c>
    </row>
    <row r="47" spans="2:10" ht="16.5" thickBot="1">
      <c r="B47" s="5">
        <v>21</v>
      </c>
      <c r="C47" s="55" t="s">
        <v>44</v>
      </c>
      <c r="D47" s="8" t="s">
        <v>14</v>
      </c>
      <c r="E47" s="56">
        <v>50</v>
      </c>
      <c r="F47" s="32"/>
      <c r="G47" s="20"/>
      <c r="H47" s="34">
        <f t="shared" si="0"/>
        <v>0</v>
      </c>
      <c r="I47" s="34">
        <f t="shared" si="1"/>
        <v>0</v>
      </c>
      <c r="J47" s="35">
        <f t="shared" si="2"/>
        <v>0</v>
      </c>
    </row>
    <row r="48" spans="2:10" ht="16.5" thickBot="1">
      <c r="B48" s="5">
        <v>22</v>
      </c>
      <c r="C48" s="55" t="s">
        <v>93</v>
      </c>
      <c r="D48" s="8" t="s">
        <v>14</v>
      </c>
      <c r="E48" s="56">
        <v>50</v>
      </c>
      <c r="F48" s="32"/>
      <c r="G48" s="20"/>
      <c r="H48" s="34">
        <f t="shared" si="0"/>
        <v>0</v>
      </c>
      <c r="I48" s="34">
        <f t="shared" si="1"/>
        <v>0</v>
      </c>
      <c r="J48" s="35">
        <f t="shared" si="2"/>
        <v>0</v>
      </c>
    </row>
    <row r="49" spans="2:10" ht="16.5" thickBot="1">
      <c r="B49" s="5">
        <v>23</v>
      </c>
      <c r="C49" s="55" t="s">
        <v>94</v>
      </c>
      <c r="D49" s="8" t="s">
        <v>14</v>
      </c>
      <c r="E49" s="56">
        <v>30</v>
      </c>
      <c r="F49" s="32"/>
      <c r="G49" s="20"/>
      <c r="H49" s="34">
        <f t="shared" si="0"/>
        <v>0</v>
      </c>
      <c r="I49" s="34">
        <f t="shared" si="1"/>
        <v>0</v>
      </c>
      <c r="J49" s="35">
        <f t="shared" si="2"/>
        <v>0</v>
      </c>
    </row>
    <row r="50" spans="2:10" ht="16.5" thickBot="1">
      <c r="B50" s="5">
        <v>24</v>
      </c>
      <c r="C50" s="55" t="s">
        <v>88</v>
      </c>
      <c r="D50" s="8" t="s">
        <v>14</v>
      </c>
      <c r="E50" s="56">
        <v>30</v>
      </c>
      <c r="F50" s="32"/>
      <c r="G50" s="20"/>
      <c r="H50" s="34">
        <f t="shared" si="0"/>
        <v>0</v>
      </c>
      <c r="I50" s="34">
        <f t="shared" si="1"/>
        <v>0</v>
      </c>
      <c r="J50" s="35">
        <f t="shared" si="2"/>
        <v>0</v>
      </c>
    </row>
    <row r="51" spans="2:10" ht="16.5" thickBot="1">
      <c r="B51" s="5">
        <v>25</v>
      </c>
      <c r="C51" s="55" t="s">
        <v>45</v>
      </c>
      <c r="D51" s="8" t="s">
        <v>14</v>
      </c>
      <c r="E51" s="56">
        <v>50</v>
      </c>
      <c r="F51" s="32"/>
      <c r="G51" s="20"/>
      <c r="H51" s="34">
        <f t="shared" si="0"/>
        <v>0</v>
      </c>
      <c r="I51" s="34">
        <f t="shared" si="1"/>
        <v>0</v>
      </c>
      <c r="J51" s="35">
        <f t="shared" si="2"/>
        <v>0</v>
      </c>
    </row>
    <row r="52" spans="2:10" ht="16.5" thickBot="1">
      <c r="B52" s="5">
        <v>26</v>
      </c>
      <c r="C52" s="55" t="s">
        <v>46</v>
      </c>
      <c r="D52" s="8" t="s">
        <v>14</v>
      </c>
      <c r="E52" s="56">
        <v>50</v>
      </c>
      <c r="F52" s="32"/>
      <c r="G52" s="20"/>
      <c r="H52" s="34">
        <f t="shared" si="0"/>
        <v>0</v>
      </c>
      <c r="I52" s="34">
        <f t="shared" si="1"/>
        <v>0</v>
      </c>
      <c r="J52" s="35">
        <f t="shared" si="2"/>
        <v>0</v>
      </c>
    </row>
    <row r="53" spans="2:10" ht="16.5" thickBot="1">
      <c r="B53" s="5">
        <v>27</v>
      </c>
      <c r="C53" s="55" t="s">
        <v>47</v>
      </c>
      <c r="D53" s="8" t="s">
        <v>14</v>
      </c>
      <c r="E53" s="56">
        <v>200</v>
      </c>
      <c r="F53" s="32"/>
      <c r="G53" s="20"/>
      <c r="H53" s="34">
        <f t="shared" si="0"/>
        <v>0</v>
      </c>
      <c r="I53" s="34">
        <f t="shared" si="1"/>
        <v>0</v>
      </c>
      <c r="J53" s="35">
        <f t="shared" si="2"/>
        <v>0</v>
      </c>
    </row>
    <row r="54" spans="2:10" ht="16.5" thickBot="1">
      <c r="B54" s="5">
        <v>28</v>
      </c>
      <c r="C54" s="55" t="s">
        <v>48</v>
      </c>
      <c r="D54" s="8" t="s">
        <v>14</v>
      </c>
      <c r="E54" s="56">
        <v>40</v>
      </c>
      <c r="F54" s="32"/>
      <c r="G54" s="20"/>
      <c r="H54" s="34">
        <f t="shared" si="0"/>
        <v>0</v>
      </c>
      <c r="I54" s="34">
        <f t="shared" si="1"/>
        <v>0</v>
      </c>
      <c r="J54" s="35">
        <f t="shared" si="2"/>
        <v>0</v>
      </c>
    </row>
    <row r="55" spans="2:10" ht="16.5" thickBot="1">
      <c r="B55" s="5">
        <v>29</v>
      </c>
      <c r="C55" s="55" t="s">
        <v>49</v>
      </c>
      <c r="D55" s="8" t="s">
        <v>14</v>
      </c>
      <c r="E55" s="56">
        <v>100</v>
      </c>
      <c r="F55" s="32"/>
      <c r="G55" s="20"/>
      <c r="H55" s="34">
        <f t="shared" si="0"/>
        <v>0</v>
      </c>
      <c r="I55" s="34">
        <f t="shared" si="1"/>
        <v>0</v>
      </c>
      <c r="J55" s="35">
        <f t="shared" si="2"/>
        <v>0</v>
      </c>
    </row>
    <row r="56" spans="2:10" ht="16.5" thickBot="1">
      <c r="B56" s="5">
        <v>30</v>
      </c>
      <c r="C56" s="55" t="s">
        <v>50</v>
      </c>
      <c r="D56" s="8" t="s">
        <v>14</v>
      </c>
      <c r="E56" s="56">
        <v>30</v>
      </c>
      <c r="F56" s="32"/>
      <c r="G56" s="20"/>
      <c r="H56" s="34">
        <f t="shared" si="0"/>
        <v>0</v>
      </c>
      <c r="I56" s="34">
        <f t="shared" si="1"/>
        <v>0</v>
      </c>
      <c r="J56" s="35">
        <f t="shared" si="2"/>
        <v>0</v>
      </c>
    </row>
    <row r="57" spans="2:10" ht="16.5" thickBot="1">
      <c r="B57" s="5">
        <v>31</v>
      </c>
      <c r="C57" s="55" t="s">
        <v>51</v>
      </c>
      <c r="D57" s="8" t="s">
        <v>14</v>
      </c>
      <c r="E57" s="56">
        <v>20</v>
      </c>
      <c r="F57" s="32"/>
      <c r="G57" s="20"/>
      <c r="H57" s="34">
        <f t="shared" si="0"/>
        <v>0</v>
      </c>
      <c r="I57" s="34">
        <f t="shared" si="1"/>
        <v>0</v>
      </c>
      <c r="J57" s="35">
        <f t="shared" si="2"/>
        <v>0</v>
      </c>
    </row>
    <row r="58" spans="2:10" ht="16.5" thickBot="1">
      <c r="B58" s="5">
        <v>32</v>
      </c>
      <c r="C58" s="55" t="s">
        <v>52</v>
      </c>
      <c r="D58" s="8" t="s">
        <v>14</v>
      </c>
      <c r="E58" s="56">
        <v>20</v>
      </c>
      <c r="F58" s="32"/>
      <c r="G58" s="20"/>
      <c r="H58" s="34">
        <f t="shared" si="0"/>
        <v>0</v>
      </c>
      <c r="I58" s="34">
        <f t="shared" si="1"/>
        <v>0</v>
      </c>
      <c r="J58" s="35">
        <f t="shared" si="2"/>
        <v>0</v>
      </c>
    </row>
    <row r="59" spans="2:10" ht="16.5" thickBot="1">
      <c r="B59" s="5">
        <v>33</v>
      </c>
      <c r="C59" s="55" t="s">
        <v>53</v>
      </c>
      <c r="D59" s="8" t="s">
        <v>14</v>
      </c>
      <c r="E59" s="56">
        <v>10</v>
      </c>
      <c r="F59" s="32"/>
      <c r="G59" s="20"/>
      <c r="H59" s="34">
        <f t="shared" si="0"/>
        <v>0</v>
      </c>
      <c r="I59" s="34">
        <f t="shared" si="1"/>
        <v>0</v>
      </c>
      <c r="J59" s="35">
        <f t="shared" si="2"/>
        <v>0</v>
      </c>
    </row>
    <row r="60" spans="2:10" ht="16.5" thickBot="1">
      <c r="B60" s="5">
        <v>34</v>
      </c>
      <c r="C60" s="55" t="s">
        <v>85</v>
      </c>
      <c r="D60" s="8" t="s">
        <v>14</v>
      </c>
      <c r="E60" s="56">
        <v>3</v>
      </c>
      <c r="F60" s="32"/>
      <c r="G60" s="20"/>
      <c r="H60" s="34">
        <f t="shared" si="0"/>
        <v>0</v>
      </c>
      <c r="I60" s="34">
        <f t="shared" si="1"/>
        <v>0</v>
      </c>
      <c r="J60" s="35">
        <f t="shared" si="2"/>
        <v>0</v>
      </c>
    </row>
    <row r="61" spans="2:10" ht="16.5" thickBot="1">
      <c r="B61" s="5">
        <v>35</v>
      </c>
      <c r="C61" s="55" t="s">
        <v>107</v>
      </c>
      <c r="D61" s="8" t="s">
        <v>14</v>
      </c>
      <c r="E61" s="56">
        <v>3</v>
      </c>
      <c r="F61" s="32"/>
      <c r="G61" s="20"/>
      <c r="H61" s="34">
        <f t="shared" si="0"/>
        <v>0</v>
      </c>
      <c r="I61" s="34">
        <f t="shared" si="1"/>
        <v>0</v>
      </c>
      <c r="J61" s="35">
        <f t="shared" si="2"/>
        <v>0</v>
      </c>
    </row>
    <row r="62" spans="2:10" ht="16.5" thickBot="1">
      <c r="B62" s="5">
        <v>36</v>
      </c>
      <c r="C62" s="55" t="s">
        <v>54</v>
      </c>
      <c r="D62" s="8" t="s">
        <v>14</v>
      </c>
      <c r="E62" s="56">
        <v>7</v>
      </c>
      <c r="F62" s="32"/>
      <c r="G62" s="20"/>
      <c r="H62" s="34">
        <f t="shared" si="0"/>
        <v>0</v>
      </c>
      <c r="I62" s="34">
        <f t="shared" si="1"/>
        <v>0</v>
      </c>
      <c r="J62" s="35">
        <f t="shared" si="2"/>
        <v>0</v>
      </c>
    </row>
    <row r="63" spans="2:10" ht="16.5" thickBot="1">
      <c r="B63" s="5">
        <v>37</v>
      </c>
      <c r="C63" s="55" t="s">
        <v>55</v>
      </c>
      <c r="D63" s="8" t="s">
        <v>14</v>
      </c>
      <c r="E63" s="56">
        <v>10</v>
      </c>
      <c r="F63" s="32"/>
      <c r="G63" s="20"/>
      <c r="H63" s="34">
        <f t="shared" si="0"/>
        <v>0</v>
      </c>
      <c r="I63" s="34">
        <f t="shared" si="1"/>
        <v>0</v>
      </c>
      <c r="J63" s="35">
        <f t="shared" si="2"/>
        <v>0</v>
      </c>
    </row>
    <row r="64" spans="2:10" ht="16.5" thickBot="1">
      <c r="B64" s="5">
        <v>38</v>
      </c>
      <c r="C64" s="55" t="s">
        <v>108</v>
      </c>
      <c r="D64" s="8" t="s">
        <v>14</v>
      </c>
      <c r="E64" s="56">
        <v>1</v>
      </c>
      <c r="F64" s="32"/>
      <c r="G64" s="20"/>
      <c r="H64" s="34">
        <f t="shared" si="0"/>
        <v>0</v>
      </c>
      <c r="I64" s="34">
        <f t="shared" si="1"/>
        <v>0</v>
      </c>
      <c r="J64" s="35">
        <f t="shared" si="2"/>
        <v>0</v>
      </c>
    </row>
    <row r="65" spans="2:12" ht="16.5" thickBot="1">
      <c r="B65" s="5">
        <v>39</v>
      </c>
      <c r="C65" s="55" t="s">
        <v>111</v>
      </c>
      <c r="D65" s="8" t="s">
        <v>14</v>
      </c>
      <c r="E65" s="56">
        <v>20</v>
      </c>
      <c r="F65" s="32"/>
      <c r="G65" s="20"/>
      <c r="H65" s="34">
        <f t="shared" si="0"/>
        <v>0</v>
      </c>
      <c r="I65" s="34">
        <f t="shared" si="1"/>
        <v>0</v>
      </c>
      <c r="J65" s="35">
        <f t="shared" si="2"/>
        <v>0</v>
      </c>
    </row>
    <row r="66" spans="2:12" ht="16.5" thickBot="1">
      <c r="B66" s="5">
        <v>40</v>
      </c>
      <c r="C66" s="55" t="s">
        <v>56</v>
      </c>
      <c r="D66" s="8" t="s">
        <v>14</v>
      </c>
      <c r="E66" s="56">
        <v>50</v>
      </c>
      <c r="F66" s="32"/>
      <c r="G66" s="20"/>
      <c r="H66" s="34">
        <f t="shared" si="0"/>
        <v>0</v>
      </c>
      <c r="I66" s="34">
        <f t="shared" si="1"/>
        <v>0</v>
      </c>
      <c r="J66" s="35">
        <f t="shared" si="2"/>
        <v>0</v>
      </c>
    </row>
    <row r="67" spans="2:12" ht="16.5" thickBot="1">
      <c r="B67" s="5">
        <v>41</v>
      </c>
      <c r="C67" s="55" t="s">
        <v>57</v>
      </c>
      <c r="D67" s="8" t="s">
        <v>14</v>
      </c>
      <c r="E67" s="56">
        <v>150</v>
      </c>
      <c r="F67" s="32"/>
      <c r="G67" s="20"/>
      <c r="H67" s="34">
        <f t="shared" si="0"/>
        <v>0</v>
      </c>
      <c r="I67" s="34">
        <f t="shared" si="1"/>
        <v>0</v>
      </c>
      <c r="J67" s="35">
        <f t="shared" si="2"/>
        <v>0</v>
      </c>
    </row>
    <row r="68" spans="2:12" ht="16.5" thickBot="1">
      <c r="B68" s="5">
        <v>42</v>
      </c>
      <c r="C68" s="55" t="s">
        <v>95</v>
      </c>
      <c r="D68" s="8" t="s">
        <v>14</v>
      </c>
      <c r="E68" s="56">
        <v>30</v>
      </c>
      <c r="F68" s="32"/>
      <c r="G68" s="20"/>
      <c r="H68" s="34">
        <f t="shared" si="0"/>
        <v>0</v>
      </c>
      <c r="I68" s="34">
        <f t="shared" si="1"/>
        <v>0</v>
      </c>
      <c r="J68" s="35">
        <f t="shared" si="2"/>
        <v>0</v>
      </c>
    </row>
    <row r="69" spans="2:12" ht="16.5" thickBot="1">
      <c r="B69" s="5">
        <v>43</v>
      </c>
      <c r="C69" s="55" t="s">
        <v>112</v>
      </c>
      <c r="D69" s="8" t="s">
        <v>14</v>
      </c>
      <c r="E69" s="56">
        <v>30</v>
      </c>
      <c r="F69" s="32"/>
      <c r="G69" s="20"/>
      <c r="H69" s="34">
        <f t="shared" si="0"/>
        <v>0</v>
      </c>
      <c r="I69" s="34">
        <f t="shared" si="1"/>
        <v>0</v>
      </c>
      <c r="J69" s="35">
        <f t="shared" si="2"/>
        <v>0</v>
      </c>
    </row>
    <row r="70" spans="2:12" ht="16.5" thickBot="1">
      <c r="B70" s="5">
        <v>44</v>
      </c>
      <c r="C70" s="60" t="s">
        <v>58</v>
      </c>
      <c r="D70" s="8" t="s">
        <v>14</v>
      </c>
      <c r="E70" s="61">
        <v>30</v>
      </c>
      <c r="F70" s="32"/>
      <c r="G70" s="20"/>
      <c r="H70" s="34">
        <f t="shared" si="0"/>
        <v>0</v>
      </c>
      <c r="I70" s="34">
        <f t="shared" si="1"/>
        <v>0</v>
      </c>
      <c r="J70" s="35">
        <f t="shared" si="2"/>
        <v>0</v>
      </c>
    </row>
    <row r="71" spans="2:12" ht="15.75" thickBot="1">
      <c r="E71" s="37"/>
      <c r="H71" s="13" t="s">
        <v>20</v>
      </c>
      <c r="I71" s="33">
        <f>ROUND(SUM(I27:I70),2)</f>
        <v>0</v>
      </c>
      <c r="J71" s="33">
        <f>ROUND(SUM(J27:J70),2)</f>
        <v>0</v>
      </c>
    </row>
    <row r="72" spans="2:12">
      <c r="H72" s="30"/>
      <c r="I72" s="30"/>
      <c r="J72" s="31"/>
    </row>
    <row r="74" spans="2:12">
      <c r="C74" s="66" t="s">
        <v>127</v>
      </c>
      <c r="D74" s="66"/>
      <c r="E74" s="66"/>
      <c r="F74" s="66"/>
      <c r="G74" s="66"/>
      <c r="H74" s="66"/>
      <c r="I74" s="66"/>
    </row>
    <row r="76" spans="2:12">
      <c r="B76" s="67" t="s">
        <v>101</v>
      </c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26"/>
      <c r="C77" s="26"/>
      <c r="D77" s="26"/>
      <c r="E77" s="26"/>
      <c r="F77" s="26"/>
      <c r="G77" s="26"/>
      <c r="H77" s="26"/>
      <c r="I77" s="26"/>
      <c r="J77" s="26"/>
    </row>
    <row r="78" spans="2:12">
      <c r="C78" s="64" t="s">
        <v>120</v>
      </c>
      <c r="D78" s="65"/>
      <c r="E78" s="65"/>
      <c r="F78" s="65"/>
      <c r="G78" s="65"/>
      <c r="H78" s="65"/>
      <c r="I78" s="65"/>
    </row>
    <row r="79" spans="2:12">
      <c r="C79" s="65"/>
      <c r="D79" s="65"/>
      <c r="E79" s="65"/>
      <c r="F79" s="65"/>
      <c r="G79" s="65"/>
      <c r="H79" s="65"/>
      <c r="I79" s="65"/>
    </row>
    <row r="80" spans="2:12">
      <c r="C80" s="65"/>
      <c r="D80" s="65"/>
      <c r="E80" s="65"/>
      <c r="F80" s="65"/>
      <c r="G80" s="65"/>
      <c r="H80" s="65"/>
      <c r="I80" s="65"/>
    </row>
    <row r="81" spans="3:10">
      <c r="C81" s="14"/>
      <c r="G81" s="16"/>
      <c r="H81" s="16"/>
      <c r="I81" s="16"/>
      <c r="J81" s="17"/>
    </row>
    <row r="82" spans="3:10">
      <c r="G82" s="18"/>
      <c r="H82" s="18"/>
      <c r="I82" s="18"/>
      <c r="J82" s="17"/>
    </row>
    <row r="83" spans="3:10">
      <c r="G83" s="16"/>
      <c r="H83" s="16"/>
      <c r="I83" s="16"/>
      <c r="J83" s="17"/>
    </row>
  </sheetData>
  <sortState ref="C27:L46">
    <sortCondition ref="C27"/>
  </sortState>
  <mergeCells count="15">
    <mergeCell ref="C78:I80"/>
    <mergeCell ref="G8:I8"/>
    <mergeCell ref="B76:L76"/>
    <mergeCell ref="B18:I18"/>
    <mergeCell ref="B19:I19"/>
    <mergeCell ref="B22:B25"/>
    <mergeCell ref="C22:C25"/>
    <mergeCell ref="D22:D25"/>
    <mergeCell ref="E22:E25"/>
    <mergeCell ref="F22:F25"/>
    <mergeCell ref="J22:J25"/>
    <mergeCell ref="G22:G25"/>
    <mergeCell ref="H22:H25"/>
    <mergeCell ref="I22:I25"/>
    <mergeCell ref="C74:I74"/>
  </mergeCell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5:M63"/>
  <sheetViews>
    <sheetView topLeftCell="A10" zoomScale="80" zoomScaleNormal="80" workbookViewId="0">
      <selection activeCell="U32" sqref="U32"/>
    </sheetView>
  </sheetViews>
  <sheetFormatPr defaultRowHeight="15"/>
  <cols>
    <col min="3" max="3" width="37" customWidth="1"/>
    <col min="5" max="5" width="12" customWidth="1"/>
    <col min="6" max="7" width="11.7109375" customWidth="1"/>
    <col min="8" max="8" width="12.28515625" customWidth="1"/>
    <col min="9" max="9" width="13.5703125" customWidth="1"/>
    <col min="10" max="10" width="13.85546875" customWidth="1"/>
    <col min="12" max="12" width="10.85546875" bestFit="1" customWidth="1"/>
  </cols>
  <sheetData>
    <row r="5" spans="3:10">
      <c r="C5" s="11"/>
    </row>
    <row r="8" spans="3:10" ht="15.75">
      <c r="H8" s="74" t="s">
        <v>122</v>
      </c>
      <c r="I8" s="74"/>
      <c r="J8" s="74"/>
    </row>
    <row r="12" spans="3:10" ht="15.75">
      <c r="C12" s="2" t="s">
        <v>16</v>
      </c>
      <c r="D12" s="2" t="s">
        <v>2</v>
      </c>
      <c r="E12" s="3"/>
      <c r="F12" s="3"/>
      <c r="H12" s="3"/>
      <c r="I12" s="3"/>
      <c r="J12" s="3"/>
    </row>
    <row r="13" spans="3:10" ht="15.75">
      <c r="C13" s="2"/>
      <c r="D13" s="3"/>
      <c r="E13" s="3"/>
      <c r="F13" s="3"/>
      <c r="G13" s="3"/>
      <c r="H13" s="3"/>
      <c r="I13" s="3"/>
      <c r="J13" s="3"/>
    </row>
    <row r="14" spans="3:10" ht="15.75">
      <c r="C14" s="2" t="s">
        <v>1</v>
      </c>
      <c r="D14" s="2" t="s">
        <v>2</v>
      </c>
      <c r="E14" s="3"/>
      <c r="F14" s="3"/>
      <c r="J14" s="3"/>
    </row>
    <row r="15" spans="3:10" ht="15.75">
      <c r="C15" s="2"/>
      <c r="D15" s="3"/>
      <c r="E15" s="3"/>
      <c r="F15" s="3"/>
      <c r="G15" s="3"/>
      <c r="H15" s="3"/>
      <c r="I15" s="3"/>
      <c r="J15" s="3"/>
    </row>
    <row r="16" spans="3:10" ht="15.75">
      <c r="C16" s="3"/>
      <c r="D16" s="2" t="s">
        <v>3</v>
      </c>
      <c r="E16" s="3"/>
      <c r="F16" s="3"/>
      <c r="J16" s="3"/>
    </row>
    <row r="17" spans="2:12" ht="15.75">
      <c r="C17" s="3"/>
      <c r="D17" s="2"/>
      <c r="E17" s="3"/>
      <c r="F17" s="3"/>
      <c r="J17" s="3"/>
    </row>
    <row r="18" spans="2:12" ht="15" customHeight="1">
      <c r="B18" s="68" t="s">
        <v>106</v>
      </c>
      <c r="C18" s="68"/>
      <c r="D18" s="68"/>
      <c r="E18" s="68"/>
      <c r="F18" s="68"/>
      <c r="G18" s="68"/>
      <c r="H18" s="68"/>
      <c r="I18" s="68"/>
      <c r="J18" s="68"/>
    </row>
    <row r="19" spans="2:12" ht="15" customHeight="1">
      <c r="B19" s="69" t="s">
        <v>90</v>
      </c>
      <c r="C19" s="69"/>
      <c r="D19" s="69"/>
      <c r="E19" s="69"/>
      <c r="F19" s="69"/>
      <c r="G19" s="69"/>
      <c r="H19" s="69"/>
      <c r="I19" s="69"/>
      <c r="J19" s="69"/>
    </row>
    <row r="21" spans="2:12" ht="15.75" thickBot="1"/>
    <row r="22" spans="2:12" ht="103.5" customHeight="1">
      <c r="B22" s="71" t="s">
        <v>4</v>
      </c>
      <c r="C22" s="71" t="s">
        <v>5</v>
      </c>
      <c r="D22" s="71" t="s">
        <v>6</v>
      </c>
      <c r="E22" s="71" t="s">
        <v>7</v>
      </c>
      <c r="F22" s="71" t="s">
        <v>11</v>
      </c>
      <c r="G22" s="71" t="s">
        <v>9</v>
      </c>
      <c r="H22" s="71" t="s">
        <v>12</v>
      </c>
      <c r="I22" s="71" t="s">
        <v>96</v>
      </c>
      <c r="J22" s="71" t="s">
        <v>126</v>
      </c>
    </row>
    <row r="23" spans="2:12">
      <c r="B23" s="72"/>
      <c r="C23" s="72"/>
      <c r="D23" s="72"/>
      <c r="E23" s="72"/>
      <c r="F23" s="72"/>
      <c r="G23" s="72"/>
      <c r="H23" s="72"/>
      <c r="I23" s="72"/>
      <c r="J23" s="72"/>
    </row>
    <row r="24" spans="2:12">
      <c r="B24" s="72"/>
      <c r="C24" s="72"/>
      <c r="D24" s="72"/>
      <c r="E24" s="72"/>
      <c r="F24" s="72"/>
      <c r="G24" s="72"/>
      <c r="H24" s="72"/>
      <c r="I24" s="72"/>
      <c r="J24" s="72"/>
    </row>
    <row r="25" spans="2:12" ht="15.75" thickBot="1">
      <c r="B25" s="72"/>
      <c r="C25" s="72"/>
      <c r="D25" s="72"/>
      <c r="E25" s="72"/>
      <c r="F25" s="72"/>
      <c r="G25" s="72"/>
      <c r="H25" s="72"/>
      <c r="I25" s="72"/>
      <c r="J25" s="72"/>
    </row>
    <row r="26" spans="2:12" ht="15.75" thickBot="1">
      <c r="B26" s="7">
        <v>1</v>
      </c>
      <c r="C26" s="5">
        <v>2</v>
      </c>
      <c r="D26" s="5">
        <v>3</v>
      </c>
      <c r="E26" s="7">
        <v>4</v>
      </c>
      <c r="F26" s="7">
        <v>5</v>
      </c>
      <c r="G26" s="7">
        <v>6</v>
      </c>
      <c r="H26" s="7">
        <v>7</v>
      </c>
      <c r="I26" s="7">
        <v>8</v>
      </c>
      <c r="J26" s="7">
        <v>9</v>
      </c>
      <c r="L26" s="6"/>
    </row>
    <row r="27" spans="2:12" ht="15.75" thickBot="1">
      <c r="B27" s="5">
        <v>1</v>
      </c>
      <c r="C27" s="53" t="s">
        <v>59</v>
      </c>
      <c r="D27" s="9" t="s">
        <v>14</v>
      </c>
      <c r="E27" s="62">
        <v>7000</v>
      </c>
      <c r="F27" s="32"/>
      <c r="G27" s="20"/>
      <c r="H27" s="34">
        <f t="shared" ref="H27:H48" si="0">ROUND(F27+ROUND(F27*G27,2),2)</f>
        <v>0</v>
      </c>
      <c r="I27" s="34">
        <f t="shared" ref="I27:I48" si="1">ROUND(E27*F27,2)</f>
        <v>0</v>
      </c>
      <c r="J27" s="35">
        <f>ROUND(I27*105%,2)</f>
        <v>0</v>
      </c>
    </row>
    <row r="28" spans="2:12" ht="15.75" thickBot="1">
      <c r="B28" s="5">
        <v>2</v>
      </c>
      <c r="C28" s="55" t="s">
        <v>60</v>
      </c>
      <c r="D28" s="8" t="s">
        <v>14</v>
      </c>
      <c r="E28" s="49">
        <v>15000</v>
      </c>
      <c r="F28" s="32"/>
      <c r="G28" s="20"/>
      <c r="H28" s="34">
        <f t="shared" si="0"/>
        <v>0</v>
      </c>
      <c r="I28" s="34">
        <f t="shared" si="1"/>
        <v>0</v>
      </c>
      <c r="J28" s="35">
        <f t="shared" ref="J28:J48" si="2">ROUND(I28*105%,2)</f>
        <v>0</v>
      </c>
    </row>
    <row r="29" spans="2:12" ht="15.75" thickBot="1">
      <c r="B29" s="5">
        <v>3</v>
      </c>
      <c r="C29" s="55" t="s">
        <v>61</v>
      </c>
      <c r="D29" s="8" t="s">
        <v>14</v>
      </c>
      <c r="E29" s="49">
        <v>6000</v>
      </c>
      <c r="F29" s="32"/>
      <c r="G29" s="20"/>
      <c r="H29" s="34">
        <f t="shared" si="0"/>
        <v>0</v>
      </c>
      <c r="I29" s="34">
        <f t="shared" si="1"/>
        <v>0</v>
      </c>
      <c r="J29" s="35">
        <f t="shared" si="2"/>
        <v>0</v>
      </c>
    </row>
    <row r="30" spans="2:12" ht="15.75" thickBot="1">
      <c r="B30" s="5">
        <v>4</v>
      </c>
      <c r="C30" s="55" t="s">
        <v>62</v>
      </c>
      <c r="D30" s="8" t="s">
        <v>14</v>
      </c>
      <c r="E30" s="49">
        <v>700</v>
      </c>
      <c r="F30" s="32"/>
      <c r="G30" s="20"/>
      <c r="H30" s="34">
        <f t="shared" si="0"/>
        <v>0</v>
      </c>
      <c r="I30" s="34">
        <f t="shared" si="1"/>
        <v>0</v>
      </c>
      <c r="J30" s="35">
        <f t="shared" si="2"/>
        <v>0</v>
      </c>
    </row>
    <row r="31" spans="2:12" ht="15.75" thickBot="1">
      <c r="B31" s="5">
        <v>5</v>
      </c>
      <c r="C31" s="55" t="s">
        <v>63</v>
      </c>
      <c r="D31" s="8" t="s">
        <v>14</v>
      </c>
      <c r="E31" s="49">
        <v>700</v>
      </c>
      <c r="F31" s="32"/>
      <c r="G31" s="20"/>
      <c r="H31" s="34">
        <f t="shared" si="0"/>
        <v>0</v>
      </c>
      <c r="I31" s="34">
        <f t="shared" si="1"/>
        <v>0</v>
      </c>
      <c r="J31" s="35">
        <f t="shared" si="2"/>
        <v>0</v>
      </c>
    </row>
    <row r="32" spans="2:12" ht="15.75" thickBot="1">
      <c r="B32" s="5">
        <v>6</v>
      </c>
      <c r="C32" s="55" t="s">
        <v>64</v>
      </c>
      <c r="D32" s="8" t="s">
        <v>14</v>
      </c>
      <c r="E32" s="49">
        <v>40</v>
      </c>
      <c r="F32" s="32"/>
      <c r="G32" s="20"/>
      <c r="H32" s="34">
        <f t="shared" si="0"/>
        <v>0</v>
      </c>
      <c r="I32" s="34">
        <f t="shared" si="1"/>
        <v>0</v>
      </c>
      <c r="J32" s="35">
        <f t="shared" si="2"/>
        <v>0</v>
      </c>
    </row>
    <row r="33" spans="2:10" ht="15.75" thickBot="1">
      <c r="B33" s="5">
        <v>7</v>
      </c>
      <c r="C33" s="55" t="s">
        <v>65</v>
      </c>
      <c r="D33" s="8" t="s">
        <v>14</v>
      </c>
      <c r="E33" s="49">
        <v>600</v>
      </c>
      <c r="F33" s="32"/>
      <c r="G33" s="20"/>
      <c r="H33" s="34">
        <f t="shared" si="0"/>
        <v>0</v>
      </c>
      <c r="I33" s="34">
        <f t="shared" si="1"/>
        <v>0</v>
      </c>
      <c r="J33" s="35">
        <f t="shared" si="2"/>
        <v>0</v>
      </c>
    </row>
    <row r="34" spans="2:10" ht="15.75" thickBot="1">
      <c r="B34" s="5">
        <v>8</v>
      </c>
      <c r="C34" s="55" t="s">
        <v>66</v>
      </c>
      <c r="D34" s="8" t="s">
        <v>14</v>
      </c>
      <c r="E34" s="49">
        <v>100</v>
      </c>
      <c r="F34" s="32"/>
      <c r="G34" s="20"/>
      <c r="H34" s="34">
        <f t="shared" si="0"/>
        <v>0</v>
      </c>
      <c r="I34" s="34">
        <f t="shared" si="1"/>
        <v>0</v>
      </c>
      <c r="J34" s="35">
        <f t="shared" si="2"/>
        <v>0</v>
      </c>
    </row>
    <row r="35" spans="2:10" ht="15.75" thickBot="1">
      <c r="B35" s="5">
        <v>9</v>
      </c>
      <c r="C35" s="55" t="s">
        <v>67</v>
      </c>
      <c r="D35" s="8" t="s">
        <v>14</v>
      </c>
      <c r="E35" s="49">
        <v>200</v>
      </c>
      <c r="F35" s="32"/>
      <c r="G35" s="20"/>
      <c r="H35" s="34">
        <f t="shared" si="0"/>
        <v>0</v>
      </c>
      <c r="I35" s="34">
        <f t="shared" si="1"/>
        <v>0</v>
      </c>
      <c r="J35" s="35">
        <f t="shared" si="2"/>
        <v>0</v>
      </c>
    </row>
    <row r="36" spans="2:10" ht="15.75" thickBot="1">
      <c r="B36" s="5">
        <v>10</v>
      </c>
      <c r="C36" s="55" t="s">
        <v>68</v>
      </c>
      <c r="D36" s="8" t="s">
        <v>14</v>
      </c>
      <c r="E36" s="49">
        <v>100</v>
      </c>
      <c r="F36" s="32"/>
      <c r="G36" s="20"/>
      <c r="H36" s="34">
        <f t="shared" si="0"/>
        <v>0</v>
      </c>
      <c r="I36" s="34">
        <f t="shared" si="1"/>
        <v>0</v>
      </c>
      <c r="J36" s="35">
        <f t="shared" si="2"/>
        <v>0</v>
      </c>
    </row>
    <row r="37" spans="2:10" ht="15.75" thickBot="1">
      <c r="B37" s="5">
        <v>11</v>
      </c>
      <c r="C37" s="55" t="s">
        <v>69</v>
      </c>
      <c r="D37" s="8" t="s">
        <v>14</v>
      </c>
      <c r="E37" s="49">
        <v>9000</v>
      </c>
      <c r="F37" s="32"/>
      <c r="G37" s="20"/>
      <c r="H37" s="34">
        <f t="shared" si="0"/>
        <v>0</v>
      </c>
      <c r="I37" s="34">
        <f t="shared" si="1"/>
        <v>0</v>
      </c>
      <c r="J37" s="35">
        <f t="shared" si="2"/>
        <v>0</v>
      </c>
    </row>
    <row r="38" spans="2:10" ht="15.75" thickBot="1">
      <c r="B38" s="5">
        <v>12</v>
      </c>
      <c r="C38" s="55" t="s">
        <v>70</v>
      </c>
      <c r="D38" s="8" t="s">
        <v>14</v>
      </c>
      <c r="E38" s="49">
        <v>200</v>
      </c>
      <c r="F38" s="32"/>
      <c r="G38" s="20"/>
      <c r="H38" s="34">
        <f t="shared" si="0"/>
        <v>0</v>
      </c>
      <c r="I38" s="34">
        <f t="shared" si="1"/>
        <v>0</v>
      </c>
      <c r="J38" s="35">
        <f t="shared" si="2"/>
        <v>0</v>
      </c>
    </row>
    <row r="39" spans="2:10" ht="15.75" thickBot="1">
      <c r="B39" s="5">
        <v>13</v>
      </c>
      <c r="C39" s="55" t="s">
        <v>113</v>
      </c>
      <c r="D39" s="8" t="s">
        <v>14</v>
      </c>
      <c r="E39" s="49">
        <v>5</v>
      </c>
      <c r="F39" s="32"/>
      <c r="G39" s="20"/>
      <c r="H39" s="34">
        <f t="shared" si="0"/>
        <v>0</v>
      </c>
      <c r="I39" s="34">
        <f t="shared" si="1"/>
        <v>0</v>
      </c>
      <c r="J39" s="35">
        <f t="shared" si="2"/>
        <v>0</v>
      </c>
    </row>
    <row r="40" spans="2:10" ht="15.75" thickBot="1">
      <c r="B40" s="5">
        <v>14</v>
      </c>
      <c r="C40" s="57" t="s">
        <v>71</v>
      </c>
      <c r="D40" s="8" t="s">
        <v>14</v>
      </c>
      <c r="E40" s="48">
        <v>100</v>
      </c>
      <c r="F40" s="32"/>
      <c r="G40" s="20"/>
      <c r="H40" s="34">
        <f t="shared" si="0"/>
        <v>0</v>
      </c>
      <c r="I40" s="34">
        <f t="shared" si="1"/>
        <v>0</v>
      </c>
      <c r="J40" s="35">
        <f t="shared" si="2"/>
        <v>0</v>
      </c>
    </row>
    <row r="41" spans="2:10" ht="15.75" thickBot="1">
      <c r="B41" s="5">
        <v>15</v>
      </c>
      <c r="C41" s="55" t="s">
        <v>89</v>
      </c>
      <c r="D41" s="8" t="s">
        <v>14</v>
      </c>
      <c r="E41" s="49">
        <v>20</v>
      </c>
      <c r="F41" s="32"/>
      <c r="G41" s="20"/>
      <c r="H41" s="34">
        <f t="shared" si="0"/>
        <v>0</v>
      </c>
      <c r="I41" s="34">
        <f t="shared" si="1"/>
        <v>0</v>
      </c>
      <c r="J41" s="35">
        <f t="shared" si="2"/>
        <v>0</v>
      </c>
    </row>
    <row r="42" spans="2:10" ht="15.75" thickBot="1">
      <c r="B42" s="5">
        <v>16</v>
      </c>
      <c r="C42" s="55" t="s">
        <v>72</v>
      </c>
      <c r="D42" s="8" t="s">
        <v>14</v>
      </c>
      <c r="E42" s="49">
        <v>200</v>
      </c>
      <c r="F42" s="32"/>
      <c r="G42" s="20"/>
      <c r="H42" s="34">
        <f t="shared" si="0"/>
        <v>0</v>
      </c>
      <c r="I42" s="34">
        <f t="shared" si="1"/>
        <v>0</v>
      </c>
      <c r="J42" s="35">
        <f t="shared" si="2"/>
        <v>0</v>
      </c>
    </row>
    <row r="43" spans="2:10" ht="15.75" thickBot="1">
      <c r="B43" s="5">
        <v>17</v>
      </c>
      <c r="C43" s="55" t="s">
        <v>73</v>
      </c>
      <c r="D43" s="8" t="s">
        <v>14</v>
      </c>
      <c r="E43" s="49">
        <v>200</v>
      </c>
      <c r="F43" s="32"/>
      <c r="G43" s="20"/>
      <c r="H43" s="34">
        <f t="shared" si="0"/>
        <v>0</v>
      </c>
      <c r="I43" s="34">
        <f t="shared" si="1"/>
        <v>0</v>
      </c>
      <c r="J43" s="35">
        <f t="shared" si="2"/>
        <v>0</v>
      </c>
    </row>
    <row r="44" spans="2:10" ht="15.75" thickBot="1">
      <c r="B44" s="5">
        <v>18</v>
      </c>
      <c r="C44" s="55" t="s">
        <v>97</v>
      </c>
      <c r="D44" s="8" t="s">
        <v>14</v>
      </c>
      <c r="E44" s="49">
        <v>130</v>
      </c>
      <c r="F44" s="32"/>
      <c r="G44" s="20"/>
      <c r="H44" s="34">
        <f t="shared" si="0"/>
        <v>0</v>
      </c>
      <c r="I44" s="34">
        <f t="shared" si="1"/>
        <v>0</v>
      </c>
      <c r="J44" s="35">
        <f t="shared" si="2"/>
        <v>0</v>
      </c>
    </row>
    <row r="45" spans="2:10" ht="15.75" thickBot="1">
      <c r="B45" s="5">
        <v>19</v>
      </c>
      <c r="C45" s="55" t="s">
        <v>98</v>
      </c>
      <c r="D45" s="8" t="s">
        <v>14</v>
      </c>
      <c r="E45" s="49">
        <v>500</v>
      </c>
      <c r="F45" s="32"/>
      <c r="G45" s="20"/>
      <c r="H45" s="34">
        <f t="shared" si="0"/>
        <v>0</v>
      </c>
      <c r="I45" s="34">
        <f t="shared" si="1"/>
        <v>0</v>
      </c>
      <c r="J45" s="35">
        <f t="shared" si="2"/>
        <v>0</v>
      </c>
    </row>
    <row r="46" spans="2:10" ht="15.75" thickBot="1">
      <c r="B46" s="5">
        <v>20</v>
      </c>
      <c r="C46" s="55" t="s">
        <v>99</v>
      </c>
      <c r="D46" s="8" t="s">
        <v>14</v>
      </c>
      <c r="E46" s="49">
        <v>50</v>
      </c>
      <c r="F46" s="32"/>
      <c r="G46" s="20"/>
      <c r="H46" s="34">
        <f t="shared" si="0"/>
        <v>0</v>
      </c>
      <c r="I46" s="34">
        <f t="shared" si="1"/>
        <v>0</v>
      </c>
      <c r="J46" s="35">
        <f t="shared" si="2"/>
        <v>0</v>
      </c>
    </row>
    <row r="47" spans="2:10" ht="15.75" thickBot="1">
      <c r="B47" s="5">
        <v>21</v>
      </c>
      <c r="C47" s="55" t="s">
        <v>114</v>
      </c>
      <c r="D47" s="8" t="s">
        <v>14</v>
      </c>
      <c r="E47" s="49">
        <v>50</v>
      </c>
      <c r="F47" s="32"/>
      <c r="G47" s="20"/>
      <c r="H47" s="34">
        <f t="shared" si="0"/>
        <v>0</v>
      </c>
      <c r="I47" s="34">
        <f t="shared" si="1"/>
        <v>0</v>
      </c>
      <c r="J47" s="35">
        <f t="shared" si="2"/>
        <v>0</v>
      </c>
    </row>
    <row r="48" spans="2:10" ht="15.75" thickBot="1">
      <c r="B48" s="5">
        <v>22</v>
      </c>
      <c r="C48" s="60" t="s">
        <v>100</v>
      </c>
      <c r="D48" s="8" t="s">
        <v>14</v>
      </c>
      <c r="E48" s="52">
        <v>10</v>
      </c>
      <c r="F48" s="32"/>
      <c r="G48" s="20"/>
      <c r="H48" s="34">
        <f t="shared" si="0"/>
        <v>0</v>
      </c>
      <c r="I48" s="34">
        <f t="shared" si="1"/>
        <v>0</v>
      </c>
      <c r="J48" s="35">
        <f t="shared" si="2"/>
        <v>0</v>
      </c>
    </row>
    <row r="49" spans="2:13" ht="15.75" thickBot="1">
      <c r="E49" s="37"/>
      <c r="H49" s="13" t="s">
        <v>20</v>
      </c>
      <c r="I49" s="33">
        <f>ROUND(SUM(I27:I48),2)</f>
        <v>0</v>
      </c>
      <c r="J49" s="33">
        <f>ROUND(SUM(J27:J48),2)</f>
        <v>0</v>
      </c>
      <c r="L49" s="38"/>
    </row>
    <row r="50" spans="2:13">
      <c r="H50" s="30"/>
      <c r="I50" s="30"/>
      <c r="J50" s="31"/>
    </row>
    <row r="52" spans="2:13">
      <c r="C52" s="66" t="s">
        <v>127</v>
      </c>
      <c r="D52" s="66"/>
      <c r="E52" s="66"/>
      <c r="F52" s="66"/>
      <c r="G52" s="66"/>
      <c r="H52" s="66"/>
      <c r="I52" s="66"/>
      <c r="J52" s="66"/>
    </row>
    <row r="54" spans="2:13">
      <c r="B54" s="67" t="s">
        <v>101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</row>
    <row r="55" spans="2:13">
      <c r="B55" s="26"/>
      <c r="C55" s="26"/>
      <c r="D55" s="26"/>
      <c r="E55" s="26"/>
      <c r="F55" s="26"/>
      <c r="G55" s="26"/>
      <c r="H55" s="26"/>
      <c r="I55" s="26"/>
      <c r="J55" s="26"/>
    </row>
    <row r="56" spans="2:13">
      <c r="C56" s="64" t="s">
        <v>120</v>
      </c>
      <c r="D56" s="65"/>
      <c r="E56" s="65"/>
      <c r="F56" s="65"/>
      <c r="G56" s="65"/>
      <c r="H56" s="65"/>
      <c r="I56" s="65"/>
    </row>
    <row r="57" spans="2:13">
      <c r="C57" s="65"/>
      <c r="D57" s="65"/>
      <c r="E57" s="65"/>
      <c r="F57" s="65"/>
      <c r="G57" s="65"/>
      <c r="H57" s="65"/>
      <c r="I57" s="65"/>
    </row>
    <row r="58" spans="2:13">
      <c r="C58" s="65"/>
      <c r="D58" s="65"/>
      <c r="E58" s="65"/>
      <c r="F58" s="65"/>
      <c r="G58" s="65"/>
      <c r="H58" s="65"/>
      <c r="I58" s="65"/>
    </row>
    <row r="59" spans="2:13">
      <c r="C59" s="14"/>
      <c r="G59" s="16"/>
      <c r="H59" s="16"/>
      <c r="I59" s="16"/>
      <c r="J59" s="17"/>
    </row>
    <row r="60" spans="2:13">
      <c r="G60" s="18"/>
      <c r="H60" s="18"/>
      <c r="I60" s="18"/>
      <c r="J60" s="17"/>
    </row>
    <row r="61" spans="2:13">
      <c r="G61" s="16"/>
      <c r="H61" s="16"/>
      <c r="I61" s="16"/>
      <c r="J61" s="17"/>
    </row>
    <row r="62" spans="2:13">
      <c r="H62" s="15"/>
      <c r="I62" s="15"/>
    </row>
    <row r="63" spans="2:13">
      <c r="H63" s="4"/>
      <c r="I63" s="4"/>
    </row>
  </sheetData>
  <mergeCells count="15">
    <mergeCell ref="H8:J8"/>
    <mergeCell ref="B18:J18"/>
    <mergeCell ref="B19:J19"/>
    <mergeCell ref="B22:B25"/>
    <mergeCell ref="C22:C25"/>
    <mergeCell ref="D22:D25"/>
    <mergeCell ref="E22:E25"/>
    <mergeCell ref="F22:F25"/>
    <mergeCell ref="G22:G25"/>
    <mergeCell ref="H22:H25"/>
    <mergeCell ref="C56:I58"/>
    <mergeCell ref="I22:I25"/>
    <mergeCell ref="J22:J25"/>
    <mergeCell ref="C52:J52"/>
    <mergeCell ref="B54:M54"/>
  </mergeCells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B5:L60"/>
  <sheetViews>
    <sheetView tabSelected="1" zoomScale="80" zoomScaleNormal="80" workbookViewId="0">
      <selection activeCell="S44" sqref="S44"/>
    </sheetView>
  </sheetViews>
  <sheetFormatPr defaultRowHeight="15"/>
  <cols>
    <col min="3" max="3" width="37" customWidth="1"/>
    <col min="4" max="4" width="9.7109375" customWidth="1"/>
    <col min="5" max="5" width="12.7109375" customWidth="1"/>
    <col min="6" max="6" width="12.5703125" customWidth="1"/>
    <col min="7" max="7" width="11.7109375" customWidth="1"/>
    <col min="8" max="8" width="12.28515625" customWidth="1"/>
    <col min="9" max="9" width="13.85546875" customWidth="1"/>
    <col min="10" max="10" width="18.5703125" customWidth="1"/>
    <col min="12" max="12" width="11.7109375" bestFit="1" customWidth="1"/>
  </cols>
  <sheetData>
    <row r="5" spans="3:9">
      <c r="C5" s="11"/>
    </row>
    <row r="8" spans="3:9" ht="15.75">
      <c r="G8" s="73" t="s">
        <v>123</v>
      </c>
      <c r="H8" s="73"/>
      <c r="I8" s="73"/>
    </row>
    <row r="12" spans="3:9" ht="15.75">
      <c r="C12" s="2" t="s">
        <v>16</v>
      </c>
      <c r="D12" s="2" t="s">
        <v>2</v>
      </c>
      <c r="E12" s="3"/>
      <c r="F12" s="3"/>
      <c r="H12" s="3"/>
      <c r="I12" s="3"/>
    </row>
    <row r="13" spans="3:9" ht="15.75">
      <c r="C13" s="2"/>
      <c r="D13" s="3"/>
      <c r="E13" s="3"/>
      <c r="F13" s="3"/>
      <c r="G13" s="3"/>
      <c r="H13" s="3"/>
      <c r="I13" s="3"/>
    </row>
    <row r="14" spans="3:9" ht="15.75">
      <c r="C14" s="2" t="s">
        <v>1</v>
      </c>
      <c r="D14" s="2" t="s">
        <v>2</v>
      </c>
      <c r="E14" s="3"/>
      <c r="F14" s="3"/>
      <c r="I14" s="3"/>
    </row>
    <row r="15" spans="3:9" ht="15.75">
      <c r="C15" s="2"/>
      <c r="D15" s="3"/>
      <c r="E15" s="3"/>
      <c r="F15" s="3"/>
      <c r="G15" s="3"/>
      <c r="H15" s="3"/>
      <c r="I15" s="3"/>
    </row>
    <row r="16" spans="3:9" ht="15.75">
      <c r="C16" s="3"/>
      <c r="D16" s="2" t="s">
        <v>3</v>
      </c>
      <c r="E16" s="3"/>
      <c r="F16" s="3"/>
      <c r="I16" s="3"/>
    </row>
    <row r="17" spans="2:11" ht="15.75">
      <c r="C17" s="3"/>
      <c r="D17" s="2"/>
      <c r="E17" s="3"/>
      <c r="F17" s="3"/>
      <c r="I17" s="3"/>
    </row>
    <row r="18" spans="2:11" ht="15" customHeight="1">
      <c r="B18" s="68" t="s">
        <v>105</v>
      </c>
      <c r="C18" s="68"/>
      <c r="D18" s="68"/>
      <c r="E18" s="68"/>
      <c r="F18" s="68"/>
      <c r="G18" s="68"/>
      <c r="H18" s="68"/>
      <c r="I18" s="68"/>
    </row>
    <row r="19" spans="2:11" ht="15" customHeight="1">
      <c r="B19" s="69" t="s">
        <v>104</v>
      </c>
      <c r="C19" s="69"/>
      <c r="D19" s="69"/>
      <c r="E19" s="69"/>
      <c r="F19" s="69"/>
      <c r="G19" s="69"/>
      <c r="H19" s="69"/>
      <c r="I19" s="69"/>
    </row>
    <row r="21" spans="2:11" ht="15.75" thickBot="1"/>
    <row r="22" spans="2:11" ht="103.5" customHeight="1">
      <c r="B22" s="71" t="s">
        <v>4</v>
      </c>
      <c r="C22" s="71" t="s">
        <v>5</v>
      </c>
      <c r="D22" s="71" t="s">
        <v>6</v>
      </c>
      <c r="E22" s="71" t="s">
        <v>7</v>
      </c>
      <c r="F22" s="71" t="s">
        <v>11</v>
      </c>
      <c r="G22" s="71" t="s">
        <v>9</v>
      </c>
      <c r="H22" s="71" t="s">
        <v>12</v>
      </c>
      <c r="I22" s="71" t="s">
        <v>96</v>
      </c>
      <c r="J22" s="71" t="s">
        <v>126</v>
      </c>
    </row>
    <row r="23" spans="2:11">
      <c r="B23" s="72"/>
      <c r="C23" s="72"/>
      <c r="D23" s="72"/>
      <c r="E23" s="72"/>
      <c r="F23" s="72"/>
      <c r="G23" s="72"/>
      <c r="H23" s="72"/>
      <c r="I23" s="72"/>
      <c r="J23" s="72"/>
    </row>
    <row r="24" spans="2:11">
      <c r="B24" s="72"/>
      <c r="C24" s="72"/>
      <c r="D24" s="72"/>
      <c r="E24" s="72"/>
      <c r="F24" s="72"/>
      <c r="G24" s="72"/>
      <c r="H24" s="72"/>
      <c r="I24" s="72"/>
      <c r="J24" s="72"/>
    </row>
    <row r="25" spans="2:11" ht="15.75" thickBot="1">
      <c r="B25" s="72"/>
      <c r="C25" s="72"/>
      <c r="D25" s="72"/>
      <c r="E25" s="72"/>
      <c r="F25" s="72"/>
      <c r="G25" s="72"/>
      <c r="H25" s="72"/>
      <c r="I25" s="72"/>
      <c r="J25" s="72"/>
    </row>
    <row r="26" spans="2:11" ht="15.75" thickBot="1">
      <c r="B26" s="7">
        <v>1</v>
      </c>
      <c r="C26" s="5">
        <v>2</v>
      </c>
      <c r="D26" s="5">
        <v>3</v>
      </c>
      <c r="E26" s="7">
        <v>4</v>
      </c>
      <c r="F26" s="7">
        <v>5</v>
      </c>
      <c r="G26" s="7">
        <v>6</v>
      </c>
      <c r="H26" s="7">
        <v>7</v>
      </c>
      <c r="I26" s="7">
        <v>8</v>
      </c>
      <c r="J26" s="7">
        <v>9</v>
      </c>
      <c r="K26" s="6"/>
    </row>
    <row r="27" spans="2:11" ht="16.5" thickBot="1">
      <c r="B27" s="5">
        <v>1</v>
      </c>
      <c r="C27" s="53" t="s">
        <v>59</v>
      </c>
      <c r="D27" s="9" t="s">
        <v>14</v>
      </c>
      <c r="E27" s="54">
        <v>500</v>
      </c>
      <c r="F27" s="32"/>
      <c r="G27" s="20"/>
      <c r="H27" s="34">
        <f t="shared" ref="H27:H47" si="0">ROUND(F27+ROUND(F27*G27,2),2)</f>
        <v>0</v>
      </c>
      <c r="I27" s="34">
        <f t="shared" ref="I27:I47" si="1">ROUND(E27*F27,2)</f>
        <v>0</v>
      </c>
      <c r="J27" s="35">
        <f>ROUND(I27*105%,2)</f>
        <v>0</v>
      </c>
    </row>
    <row r="28" spans="2:11" ht="16.5" thickBot="1">
      <c r="B28" s="5">
        <v>2</v>
      </c>
      <c r="C28" s="55" t="s">
        <v>60</v>
      </c>
      <c r="D28" s="8" t="s">
        <v>14</v>
      </c>
      <c r="E28" s="56">
        <v>100</v>
      </c>
      <c r="F28" s="32"/>
      <c r="G28" s="20"/>
      <c r="H28" s="34">
        <f t="shared" si="0"/>
        <v>0</v>
      </c>
      <c r="I28" s="34">
        <f t="shared" si="1"/>
        <v>0</v>
      </c>
      <c r="J28" s="35">
        <f t="shared" ref="J28:J47" si="2">ROUND(I28*105%,2)</f>
        <v>0</v>
      </c>
    </row>
    <row r="29" spans="2:11" ht="16.5" thickBot="1">
      <c r="B29" s="5">
        <v>3</v>
      </c>
      <c r="C29" s="55" t="s">
        <v>61</v>
      </c>
      <c r="D29" s="8" t="s">
        <v>14</v>
      </c>
      <c r="E29" s="56">
        <v>200</v>
      </c>
      <c r="F29" s="32"/>
      <c r="G29" s="20"/>
      <c r="H29" s="34">
        <f t="shared" si="0"/>
        <v>0</v>
      </c>
      <c r="I29" s="34">
        <f t="shared" si="1"/>
        <v>0</v>
      </c>
      <c r="J29" s="35">
        <f t="shared" si="2"/>
        <v>0</v>
      </c>
    </row>
    <row r="30" spans="2:11" ht="16.5" thickBot="1">
      <c r="B30" s="5">
        <v>4</v>
      </c>
      <c r="C30" s="55" t="s">
        <v>62</v>
      </c>
      <c r="D30" s="8" t="s">
        <v>14</v>
      </c>
      <c r="E30" s="56">
        <v>200</v>
      </c>
      <c r="F30" s="32"/>
      <c r="G30" s="20"/>
      <c r="H30" s="34">
        <f t="shared" si="0"/>
        <v>0</v>
      </c>
      <c r="I30" s="34">
        <f t="shared" si="1"/>
        <v>0</v>
      </c>
      <c r="J30" s="35">
        <f t="shared" si="2"/>
        <v>0</v>
      </c>
    </row>
    <row r="31" spans="2:11" ht="16.5" thickBot="1">
      <c r="B31" s="5">
        <v>5</v>
      </c>
      <c r="C31" s="55" t="s">
        <v>63</v>
      </c>
      <c r="D31" s="8" t="s">
        <v>14</v>
      </c>
      <c r="E31" s="56">
        <v>200</v>
      </c>
      <c r="F31" s="32"/>
      <c r="G31" s="20"/>
      <c r="H31" s="34">
        <f t="shared" si="0"/>
        <v>0</v>
      </c>
      <c r="I31" s="34">
        <f t="shared" si="1"/>
        <v>0</v>
      </c>
      <c r="J31" s="35">
        <f t="shared" si="2"/>
        <v>0</v>
      </c>
    </row>
    <row r="32" spans="2:11" ht="16.5" thickBot="1">
      <c r="B32" s="5">
        <v>6</v>
      </c>
      <c r="C32" s="55" t="s">
        <v>64</v>
      </c>
      <c r="D32" s="8" t="s">
        <v>14</v>
      </c>
      <c r="E32" s="56">
        <v>300</v>
      </c>
      <c r="F32" s="32"/>
      <c r="G32" s="20"/>
      <c r="H32" s="34">
        <f t="shared" si="0"/>
        <v>0</v>
      </c>
      <c r="I32" s="34">
        <f t="shared" si="1"/>
        <v>0</v>
      </c>
      <c r="J32" s="35">
        <f t="shared" si="2"/>
        <v>0</v>
      </c>
    </row>
    <row r="33" spans="2:10" ht="16.5" thickBot="1">
      <c r="B33" s="5">
        <v>7</v>
      </c>
      <c r="C33" s="55" t="s">
        <v>65</v>
      </c>
      <c r="D33" s="8" t="s">
        <v>14</v>
      </c>
      <c r="E33" s="56">
        <v>200</v>
      </c>
      <c r="F33" s="32"/>
      <c r="G33" s="20"/>
      <c r="H33" s="34">
        <f t="shared" si="0"/>
        <v>0</v>
      </c>
      <c r="I33" s="34">
        <f t="shared" si="1"/>
        <v>0</v>
      </c>
      <c r="J33" s="35">
        <f t="shared" si="2"/>
        <v>0</v>
      </c>
    </row>
    <row r="34" spans="2:10" ht="16.5" thickBot="1">
      <c r="B34" s="5">
        <v>8</v>
      </c>
      <c r="C34" s="55" t="s">
        <v>66</v>
      </c>
      <c r="D34" s="8" t="s">
        <v>14</v>
      </c>
      <c r="E34" s="56">
        <v>200</v>
      </c>
      <c r="F34" s="32"/>
      <c r="G34" s="20"/>
      <c r="H34" s="34">
        <f t="shared" si="0"/>
        <v>0</v>
      </c>
      <c r="I34" s="34">
        <f t="shared" si="1"/>
        <v>0</v>
      </c>
      <c r="J34" s="35">
        <f t="shared" si="2"/>
        <v>0</v>
      </c>
    </row>
    <row r="35" spans="2:10" ht="16.5" thickBot="1">
      <c r="B35" s="5">
        <v>9</v>
      </c>
      <c r="C35" s="55" t="s">
        <v>67</v>
      </c>
      <c r="D35" s="8" t="s">
        <v>14</v>
      </c>
      <c r="E35" s="56">
        <v>200</v>
      </c>
      <c r="F35" s="32"/>
      <c r="G35" s="20"/>
      <c r="H35" s="34">
        <f t="shared" si="0"/>
        <v>0</v>
      </c>
      <c r="I35" s="34">
        <f t="shared" si="1"/>
        <v>0</v>
      </c>
      <c r="J35" s="35">
        <f t="shared" si="2"/>
        <v>0</v>
      </c>
    </row>
    <row r="36" spans="2:10" ht="16.5" thickBot="1">
      <c r="B36" s="5">
        <v>10</v>
      </c>
      <c r="C36" s="55" t="s">
        <v>68</v>
      </c>
      <c r="D36" s="8" t="s">
        <v>14</v>
      </c>
      <c r="E36" s="63">
        <v>50</v>
      </c>
      <c r="F36" s="32"/>
      <c r="G36" s="20"/>
      <c r="H36" s="34">
        <f t="shared" si="0"/>
        <v>0</v>
      </c>
      <c r="I36" s="34">
        <f t="shared" si="1"/>
        <v>0</v>
      </c>
      <c r="J36" s="35">
        <f t="shared" si="2"/>
        <v>0</v>
      </c>
    </row>
    <row r="37" spans="2:10" ht="16.5" thickBot="1">
      <c r="B37" s="5">
        <v>11</v>
      </c>
      <c r="C37" s="55" t="s">
        <v>69</v>
      </c>
      <c r="D37" s="8" t="s">
        <v>14</v>
      </c>
      <c r="E37" s="63">
        <v>600</v>
      </c>
      <c r="F37" s="32"/>
      <c r="G37" s="20"/>
      <c r="H37" s="34">
        <f t="shared" si="0"/>
        <v>0</v>
      </c>
      <c r="I37" s="34">
        <f t="shared" si="1"/>
        <v>0</v>
      </c>
      <c r="J37" s="35">
        <f t="shared" si="2"/>
        <v>0</v>
      </c>
    </row>
    <row r="38" spans="2:10" ht="16.5" thickBot="1">
      <c r="B38" s="5">
        <v>12</v>
      </c>
      <c r="C38" s="55" t="s">
        <v>70</v>
      </c>
      <c r="D38" s="8" t="s">
        <v>14</v>
      </c>
      <c r="E38" s="63">
        <v>200</v>
      </c>
      <c r="F38" s="32"/>
      <c r="G38" s="20"/>
      <c r="H38" s="34">
        <f t="shared" si="0"/>
        <v>0</v>
      </c>
      <c r="I38" s="34">
        <f t="shared" si="1"/>
        <v>0</v>
      </c>
      <c r="J38" s="35">
        <f t="shared" si="2"/>
        <v>0</v>
      </c>
    </row>
    <row r="39" spans="2:10" ht="16.5" thickBot="1">
      <c r="B39" s="5">
        <v>13</v>
      </c>
      <c r="C39" s="55" t="s">
        <v>115</v>
      </c>
      <c r="D39" s="8" t="s">
        <v>14</v>
      </c>
      <c r="E39" s="63">
        <v>50</v>
      </c>
      <c r="F39" s="32"/>
      <c r="G39" s="20"/>
      <c r="H39" s="34">
        <f t="shared" si="0"/>
        <v>0</v>
      </c>
      <c r="I39" s="34">
        <f t="shared" si="1"/>
        <v>0</v>
      </c>
      <c r="J39" s="35">
        <f t="shared" si="2"/>
        <v>0</v>
      </c>
    </row>
    <row r="40" spans="2:10" ht="16.5" thickBot="1">
      <c r="B40" s="5">
        <v>14</v>
      </c>
      <c r="C40" s="55" t="s">
        <v>113</v>
      </c>
      <c r="D40" s="8" t="s">
        <v>14</v>
      </c>
      <c r="E40" s="63">
        <v>100</v>
      </c>
      <c r="F40" s="32"/>
      <c r="G40" s="20"/>
      <c r="H40" s="34">
        <f t="shared" si="0"/>
        <v>0</v>
      </c>
      <c r="I40" s="34">
        <f t="shared" si="1"/>
        <v>0</v>
      </c>
      <c r="J40" s="35">
        <f t="shared" si="2"/>
        <v>0</v>
      </c>
    </row>
    <row r="41" spans="2:10" ht="16.5" thickBot="1">
      <c r="B41" s="5">
        <v>15</v>
      </c>
      <c r="C41" s="57" t="s">
        <v>71</v>
      </c>
      <c r="D41" s="8" t="s">
        <v>14</v>
      </c>
      <c r="E41" s="63">
        <v>50</v>
      </c>
      <c r="F41" s="32"/>
      <c r="G41" s="20"/>
      <c r="H41" s="34">
        <f t="shared" si="0"/>
        <v>0</v>
      </c>
      <c r="I41" s="34">
        <f t="shared" si="1"/>
        <v>0</v>
      </c>
      <c r="J41" s="35">
        <f t="shared" si="2"/>
        <v>0</v>
      </c>
    </row>
    <row r="42" spans="2:10" ht="16.5" thickBot="1">
      <c r="B42" s="5">
        <v>16</v>
      </c>
      <c r="C42" s="55" t="s">
        <v>116</v>
      </c>
      <c r="D42" s="8" t="s">
        <v>14</v>
      </c>
      <c r="E42" s="63">
        <v>50</v>
      </c>
      <c r="F42" s="32"/>
      <c r="G42" s="20"/>
      <c r="H42" s="34">
        <f t="shared" si="0"/>
        <v>0</v>
      </c>
      <c r="I42" s="34">
        <f t="shared" si="1"/>
        <v>0</v>
      </c>
      <c r="J42" s="35">
        <f t="shared" si="2"/>
        <v>0</v>
      </c>
    </row>
    <row r="43" spans="2:10" ht="16.5" thickBot="1">
      <c r="B43" s="5">
        <v>17</v>
      </c>
      <c r="C43" s="55" t="s">
        <v>117</v>
      </c>
      <c r="D43" s="8" t="s">
        <v>14</v>
      </c>
      <c r="E43" s="63">
        <v>50</v>
      </c>
      <c r="F43" s="32"/>
      <c r="G43" s="20"/>
      <c r="H43" s="34">
        <f t="shared" si="0"/>
        <v>0</v>
      </c>
      <c r="I43" s="34">
        <f t="shared" si="1"/>
        <v>0</v>
      </c>
      <c r="J43" s="35">
        <f t="shared" si="2"/>
        <v>0</v>
      </c>
    </row>
    <row r="44" spans="2:10" ht="16.5" thickBot="1">
      <c r="B44" s="5">
        <v>18</v>
      </c>
      <c r="C44" s="55" t="s">
        <v>118</v>
      </c>
      <c r="D44" s="8" t="s">
        <v>14</v>
      </c>
      <c r="E44" s="63">
        <v>10</v>
      </c>
      <c r="F44" s="32"/>
      <c r="G44" s="20"/>
      <c r="H44" s="34">
        <f t="shared" si="0"/>
        <v>0</v>
      </c>
      <c r="I44" s="34">
        <f t="shared" si="1"/>
        <v>0</v>
      </c>
      <c r="J44" s="35">
        <f t="shared" si="2"/>
        <v>0</v>
      </c>
    </row>
    <row r="45" spans="2:10" ht="16.5" thickBot="1">
      <c r="B45" s="5">
        <v>19</v>
      </c>
      <c r="C45" s="55" t="s">
        <v>89</v>
      </c>
      <c r="D45" s="8" t="s">
        <v>14</v>
      </c>
      <c r="E45" s="63">
        <v>30</v>
      </c>
      <c r="F45" s="32"/>
      <c r="G45" s="20"/>
      <c r="H45" s="34">
        <f t="shared" si="0"/>
        <v>0</v>
      </c>
      <c r="I45" s="34">
        <f t="shared" si="1"/>
        <v>0</v>
      </c>
      <c r="J45" s="35">
        <f t="shared" si="2"/>
        <v>0</v>
      </c>
    </row>
    <row r="46" spans="2:10" ht="16.5" thickBot="1">
      <c r="B46" s="5">
        <v>20</v>
      </c>
      <c r="C46" s="55" t="s">
        <v>97</v>
      </c>
      <c r="D46" s="8" t="s">
        <v>14</v>
      </c>
      <c r="E46" s="56">
        <v>40</v>
      </c>
      <c r="F46" s="32"/>
      <c r="G46" s="20"/>
      <c r="H46" s="34">
        <f t="shared" si="0"/>
        <v>0</v>
      </c>
      <c r="I46" s="34">
        <f t="shared" si="1"/>
        <v>0</v>
      </c>
      <c r="J46" s="35">
        <f t="shared" si="2"/>
        <v>0</v>
      </c>
    </row>
    <row r="47" spans="2:10" ht="16.5" thickBot="1">
      <c r="B47" s="5">
        <v>21</v>
      </c>
      <c r="C47" s="55" t="s">
        <v>100</v>
      </c>
      <c r="D47" s="8" t="s">
        <v>14</v>
      </c>
      <c r="E47" s="61">
        <v>20</v>
      </c>
      <c r="F47" s="32"/>
      <c r="G47" s="20"/>
      <c r="H47" s="34">
        <f t="shared" si="0"/>
        <v>0</v>
      </c>
      <c r="I47" s="34">
        <f t="shared" si="1"/>
        <v>0</v>
      </c>
      <c r="J47" s="35">
        <f t="shared" si="2"/>
        <v>0</v>
      </c>
    </row>
    <row r="48" spans="2:10" ht="15.75" thickBot="1">
      <c r="E48" s="37"/>
      <c r="H48" s="13" t="s">
        <v>20</v>
      </c>
      <c r="I48" s="33">
        <f>ROUND(SUM(I27:I47),2)</f>
        <v>0</v>
      </c>
      <c r="J48" s="33">
        <f>ROUND(SUM(J27:J47),2)</f>
        <v>0</v>
      </c>
    </row>
    <row r="49" spans="2:12">
      <c r="H49" s="30"/>
      <c r="I49" s="30"/>
      <c r="J49" s="31"/>
    </row>
    <row r="51" spans="2:12">
      <c r="C51" s="66" t="s">
        <v>127</v>
      </c>
      <c r="D51" s="66"/>
      <c r="E51" s="66"/>
      <c r="F51" s="66"/>
      <c r="G51" s="66"/>
      <c r="H51" s="66"/>
      <c r="I51" s="66"/>
    </row>
    <row r="53" spans="2:12">
      <c r="B53" s="67" t="s">
        <v>101</v>
      </c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26"/>
      <c r="C54" s="26"/>
      <c r="D54" s="26"/>
      <c r="E54" s="26"/>
      <c r="F54" s="26"/>
      <c r="G54" s="26"/>
      <c r="H54" s="26"/>
      <c r="I54" s="26"/>
      <c r="J54" s="26"/>
    </row>
    <row r="56" spans="2:12">
      <c r="C56" s="64" t="s">
        <v>120</v>
      </c>
      <c r="D56" s="65"/>
      <c r="E56" s="65"/>
      <c r="F56" s="65"/>
      <c r="G56" s="65"/>
      <c r="H56" s="65"/>
      <c r="I56" s="65"/>
    </row>
    <row r="57" spans="2:12">
      <c r="C57" s="65"/>
      <c r="D57" s="65"/>
      <c r="E57" s="65"/>
      <c r="F57" s="65"/>
      <c r="G57" s="65"/>
      <c r="H57" s="65"/>
      <c r="I57" s="65"/>
    </row>
    <row r="58" spans="2:12">
      <c r="C58" s="65"/>
      <c r="D58" s="65"/>
      <c r="E58" s="65"/>
      <c r="F58" s="65"/>
      <c r="G58" s="65"/>
      <c r="H58" s="65"/>
      <c r="I58" s="65"/>
      <c r="J58" s="17"/>
    </row>
    <row r="59" spans="2:12">
      <c r="G59" s="18"/>
      <c r="H59" s="18"/>
      <c r="I59" s="18"/>
      <c r="J59" s="17"/>
    </row>
    <row r="60" spans="2:12">
      <c r="G60" s="16"/>
      <c r="H60" s="16"/>
      <c r="I60" s="16"/>
      <c r="J60" s="17"/>
    </row>
  </sheetData>
  <mergeCells count="15">
    <mergeCell ref="G8:I8"/>
    <mergeCell ref="B18:I18"/>
    <mergeCell ref="B19:I19"/>
    <mergeCell ref="B22:B25"/>
    <mergeCell ref="C22:C25"/>
    <mergeCell ref="D22:D25"/>
    <mergeCell ref="E22:E25"/>
    <mergeCell ref="F22:F25"/>
    <mergeCell ref="G22:G25"/>
    <mergeCell ref="H22:H25"/>
    <mergeCell ref="C56:I58"/>
    <mergeCell ref="I22:I25"/>
    <mergeCell ref="J22:J25"/>
    <mergeCell ref="C51:I51"/>
    <mergeCell ref="B53:L53"/>
  </mergeCells>
  <pageMargins left="0.7" right="0.7" top="0.75" bottom="0.75" header="0.3" footer="0.3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2:R46"/>
  <sheetViews>
    <sheetView topLeftCell="A23" zoomScale="80" zoomScaleNormal="80" workbookViewId="0">
      <selection activeCell="E27" sqref="E27:E31"/>
    </sheetView>
  </sheetViews>
  <sheetFormatPr defaultRowHeight="15"/>
  <cols>
    <col min="3" max="3" width="37" customWidth="1"/>
    <col min="5" max="5" width="12" customWidth="1"/>
    <col min="6" max="6" width="11.7109375" customWidth="1"/>
    <col min="7" max="7" width="12.140625" customWidth="1"/>
    <col min="8" max="9" width="11.7109375" customWidth="1"/>
    <col min="10" max="10" width="12.28515625" customWidth="1"/>
    <col min="11" max="11" width="13.85546875" customWidth="1"/>
    <col min="12" max="12" width="14.42578125" customWidth="1"/>
  </cols>
  <sheetData>
    <row r="2" spans="3:12" ht="15.75">
      <c r="L2" s="1" t="s">
        <v>76</v>
      </c>
    </row>
    <row r="5" spans="3:12">
      <c r="C5" s="11" t="s">
        <v>17</v>
      </c>
    </row>
    <row r="8" spans="3:12" ht="15.75">
      <c r="J8" s="74" t="s">
        <v>0</v>
      </c>
      <c r="K8" s="74"/>
      <c r="L8" s="74"/>
    </row>
    <row r="12" spans="3:12" ht="15.75">
      <c r="C12" s="2" t="s">
        <v>16</v>
      </c>
      <c r="D12" s="2" t="s">
        <v>2</v>
      </c>
      <c r="E12" s="3"/>
      <c r="F12" s="3"/>
      <c r="G12" s="3"/>
      <c r="H12" s="3"/>
      <c r="J12" s="3"/>
      <c r="K12" s="3"/>
      <c r="L12" s="3"/>
    </row>
    <row r="13" spans="3:12" ht="15.75">
      <c r="C13" s="2"/>
      <c r="D13" s="3"/>
      <c r="E13" s="3"/>
      <c r="F13" s="3"/>
      <c r="G13" s="3"/>
      <c r="H13" s="3"/>
      <c r="I13" s="3"/>
      <c r="J13" s="3"/>
      <c r="K13" s="3"/>
      <c r="L13" s="3"/>
    </row>
    <row r="14" spans="3:12" ht="15.75">
      <c r="C14" s="2" t="s">
        <v>1</v>
      </c>
      <c r="D14" s="2" t="s">
        <v>2</v>
      </c>
      <c r="E14" s="3"/>
      <c r="F14" s="3"/>
      <c r="G14" s="3"/>
      <c r="H14" s="3"/>
      <c r="K14" s="3"/>
      <c r="L14" s="3"/>
    </row>
    <row r="15" spans="3:12" ht="15.75">
      <c r="C15" s="2"/>
      <c r="D15" s="3"/>
      <c r="E15" s="3"/>
      <c r="F15" s="3"/>
      <c r="G15" s="3"/>
      <c r="H15" s="3"/>
      <c r="I15" s="3"/>
      <c r="J15" s="3"/>
      <c r="K15" s="3"/>
      <c r="L15" s="3"/>
    </row>
    <row r="16" spans="3:12" ht="15.75">
      <c r="C16" s="3"/>
      <c r="D16" s="2" t="s">
        <v>3</v>
      </c>
      <c r="E16" s="3"/>
      <c r="F16" s="3"/>
      <c r="G16" s="3"/>
      <c r="H16" s="3"/>
      <c r="K16" s="3"/>
      <c r="L16" s="3"/>
    </row>
    <row r="17" spans="2:18" ht="15.75">
      <c r="C17" s="3"/>
      <c r="D17" s="2"/>
      <c r="E17" s="3"/>
      <c r="F17" s="3"/>
      <c r="G17" s="3"/>
      <c r="H17" s="3"/>
      <c r="K17" s="3"/>
      <c r="L17" s="3"/>
    </row>
    <row r="18" spans="2:18" ht="15" customHeight="1">
      <c r="B18" s="68" t="s">
        <v>75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</row>
    <row r="19" spans="2:18" ht="15" customHeight="1">
      <c r="B19" s="69" t="s">
        <v>74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</row>
    <row r="21" spans="2:18" ht="15.75" thickBot="1"/>
    <row r="22" spans="2:18" ht="103.5" customHeight="1">
      <c r="B22" s="71" t="s">
        <v>4</v>
      </c>
      <c r="C22" s="71" t="s">
        <v>5</v>
      </c>
      <c r="D22" s="71" t="s">
        <v>6</v>
      </c>
      <c r="E22" s="71" t="s">
        <v>7</v>
      </c>
      <c r="F22" s="71" t="s">
        <v>8</v>
      </c>
      <c r="G22" s="71" t="s">
        <v>10</v>
      </c>
      <c r="H22" s="71" t="s">
        <v>11</v>
      </c>
      <c r="I22" s="71" t="s">
        <v>9</v>
      </c>
      <c r="J22" s="71" t="s">
        <v>12</v>
      </c>
      <c r="K22" s="71" t="s">
        <v>19</v>
      </c>
      <c r="L22" s="71" t="s">
        <v>13</v>
      </c>
    </row>
    <row r="23" spans="2:18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</row>
    <row r="24" spans="2:18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</row>
    <row r="25" spans="2:18" ht="15.75" thickBot="1"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</row>
    <row r="26" spans="2:18" ht="15.75" thickBot="1">
      <c r="B26" s="7">
        <v>1</v>
      </c>
      <c r="C26" s="5">
        <v>2</v>
      </c>
      <c r="D26" s="5">
        <v>3</v>
      </c>
      <c r="E26" s="5">
        <v>4</v>
      </c>
      <c r="F26" s="5">
        <v>5</v>
      </c>
      <c r="G26" s="5">
        <v>6</v>
      </c>
      <c r="H26" s="7">
        <v>7</v>
      </c>
      <c r="I26" s="7">
        <v>8</v>
      </c>
      <c r="J26" s="7">
        <v>9</v>
      </c>
      <c r="K26" s="7">
        <v>10</v>
      </c>
      <c r="L26" s="7">
        <v>11</v>
      </c>
      <c r="Q26" s="6"/>
      <c r="R26" s="6"/>
    </row>
    <row r="27" spans="2:18" ht="16.5" thickBot="1">
      <c r="B27" s="5">
        <v>1</v>
      </c>
      <c r="C27" s="12" t="s">
        <v>77</v>
      </c>
      <c r="D27" s="9" t="s">
        <v>15</v>
      </c>
      <c r="E27" s="27">
        <v>200</v>
      </c>
      <c r="F27" s="21">
        <f t="shared" ref="F27:F31" si="0">E27*0.9</f>
        <v>180</v>
      </c>
      <c r="G27" s="29">
        <f t="shared" ref="G27:G31" si="1">E27+F27</f>
        <v>380</v>
      </c>
      <c r="H27" s="22"/>
      <c r="I27" s="20"/>
      <c r="J27" s="22">
        <f t="shared" ref="J27:J31" si="2">$H27+($H27*$I27)</f>
        <v>0</v>
      </c>
      <c r="K27" s="23">
        <f t="shared" ref="K27:K31" si="3">$E27*$J27</f>
        <v>0</v>
      </c>
      <c r="L27" s="24">
        <f t="shared" ref="L27:L31" si="4">$F27*$J27</f>
        <v>0</v>
      </c>
    </row>
    <row r="28" spans="2:18" ht="32.25" thickBot="1">
      <c r="B28" s="5">
        <v>2</v>
      </c>
      <c r="C28" s="12" t="s">
        <v>78</v>
      </c>
      <c r="D28" s="9" t="s">
        <v>15</v>
      </c>
      <c r="E28" s="27">
        <v>200</v>
      </c>
      <c r="F28" s="21">
        <f t="shared" si="0"/>
        <v>180</v>
      </c>
      <c r="G28" s="29">
        <f t="shared" si="1"/>
        <v>380</v>
      </c>
      <c r="H28" s="22"/>
      <c r="I28" s="20"/>
      <c r="J28" s="22">
        <f t="shared" si="2"/>
        <v>0</v>
      </c>
      <c r="K28" s="23">
        <f t="shared" si="3"/>
        <v>0</v>
      </c>
      <c r="L28" s="24">
        <f t="shared" si="4"/>
        <v>0</v>
      </c>
      <c r="N28" s="6"/>
    </row>
    <row r="29" spans="2:18" ht="32.25" thickBot="1">
      <c r="B29" s="5">
        <v>3</v>
      </c>
      <c r="C29" s="12" t="s">
        <v>79</v>
      </c>
      <c r="D29" s="9" t="s">
        <v>15</v>
      </c>
      <c r="E29" s="27">
        <v>200</v>
      </c>
      <c r="F29" s="21">
        <f t="shared" si="0"/>
        <v>180</v>
      </c>
      <c r="G29" s="29">
        <f t="shared" si="1"/>
        <v>380</v>
      </c>
      <c r="H29" s="22"/>
      <c r="I29" s="20"/>
      <c r="J29" s="22">
        <f t="shared" si="2"/>
        <v>0</v>
      </c>
      <c r="K29" s="23">
        <f t="shared" si="3"/>
        <v>0</v>
      </c>
      <c r="L29" s="24">
        <f t="shared" si="4"/>
        <v>0</v>
      </c>
      <c r="M29" s="10"/>
      <c r="N29" s="6"/>
      <c r="O29" s="6"/>
    </row>
    <row r="30" spans="2:18" ht="32.25" thickBot="1">
      <c r="B30" s="5">
        <v>4</v>
      </c>
      <c r="C30" s="12" t="s">
        <v>80</v>
      </c>
      <c r="D30" s="9" t="s">
        <v>15</v>
      </c>
      <c r="E30" s="28">
        <v>200</v>
      </c>
      <c r="F30" s="21">
        <f t="shared" si="0"/>
        <v>180</v>
      </c>
      <c r="G30" s="29">
        <f t="shared" si="1"/>
        <v>380</v>
      </c>
      <c r="H30" s="22"/>
      <c r="I30" s="20"/>
      <c r="J30" s="22">
        <f t="shared" si="2"/>
        <v>0</v>
      </c>
      <c r="K30" s="23">
        <f t="shared" si="3"/>
        <v>0</v>
      </c>
      <c r="L30" s="24">
        <f t="shared" si="4"/>
        <v>0</v>
      </c>
    </row>
    <row r="31" spans="2:18" ht="32.25" thickBot="1">
      <c r="B31" s="5">
        <v>5</v>
      </c>
      <c r="C31" s="12" t="s">
        <v>81</v>
      </c>
      <c r="D31" s="9" t="s">
        <v>15</v>
      </c>
      <c r="E31" s="28">
        <v>200</v>
      </c>
      <c r="F31" s="21">
        <f t="shared" si="0"/>
        <v>180</v>
      </c>
      <c r="G31" s="29">
        <f t="shared" si="1"/>
        <v>380</v>
      </c>
      <c r="H31" s="22"/>
      <c r="I31" s="20"/>
      <c r="J31" s="22">
        <f t="shared" si="2"/>
        <v>0</v>
      </c>
      <c r="K31" s="23">
        <f t="shared" si="3"/>
        <v>0</v>
      </c>
      <c r="L31" s="24">
        <f t="shared" si="4"/>
        <v>0</v>
      </c>
    </row>
    <row r="32" spans="2:18" ht="15.75" thickBot="1">
      <c r="J32" s="13" t="s">
        <v>20</v>
      </c>
      <c r="K32" s="19">
        <f>SUM(K27:K31)</f>
        <v>0</v>
      </c>
    </row>
    <row r="35" spans="2:12">
      <c r="C35" s="25" t="s">
        <v>18</v>
      </c>
      <c r="D35" s="25"/>
      <c r="E35" s="25"/>
      <c r="F35" s="25"/>
      <c r="G35" s="25"/>
      <c r="H35" s="25"/>
      <c r="I35" s="25"/>
      <c r="J35" s="25"/>
    </row>
    <row r="37" spans="2:12">
      <c r="B37" s="26" t="s">
        <v>25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2:12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42" spans="2:12">
      <c r="C42" s="14" t="s">
        <v>21</v>
      </c>
      <c r="I42" s="16" t="s">
        <v>24</v>
      </c>
      <c r="J42" s="16"/>
      <c r="K42" s="17"/>
      <c r="L42" s="17"/>
    </row>
    <row r="43" spans="2:12">
      <c r="I43" s="18" t="s">
        <v>22</v>
      </c>
      <c r="J43" s="18"/>
      <c r="K43" s="17"/>
      <c r="L43" s="17"/>
    </row>
    <row r="44" spans="2:12">
      <c r="I44" s="16" t="s">
        <v>23</v>
      </c>
      <c r="J44" s="16"/>
      <c r="K44" s="17"/>
      <c r="L44" s="17"/>
    </row>
    <row r="45" spans="2:12">
      <c r="J45" s="15"/>
    </row>
    <row r="46" spans="2:12">
      <c r="J46" s="4"/>
    </row>
  </sheetData>
  <mergeCells count="14">
    <mergeCell ref="I22:I25"/>
    <mergeCell ref="J22:J25"/>
    <mergeCell ref="K22:K25"/>
    <mergeCell ref="L22:L25"/>
    <mergeCell ref="J8:L8"/>
    <mergeCell ref="B18:L18"/>
    <mergeCell ref="B19:L19"/>
    <mergeCell ref="B22:B25"/>
    <mergeCell ref="C22:C25"/>
    <mergeCell ref="D22:D25"/>
    <mergeCell ref="E22:E25"/>
    <mergeCell ref="F22:F25"/>
    <mergeCell ref="G22:G25"/>
    <mergeCell ref="H22:H25"/>
  </mergeCells>
  <pageMargins left="0.7" right="0.7" top="0.75" bottom="0.75" header="0.3" footer="0.3"/>
  <pageSetup paperSize="9" scale="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6B99999-522E-41D2-BD70-F4CF1B5D536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ZAŁĄCZNIK 2A do SIWZ - Powidz</vt:lpstr>
      <vt:lpstr>ZAŁĄCZNIK 2B do SIWZ- Jarocin</vt:lpstr>
      <vt:lpstr>ZAŁĄCZNIK 2C DO SIWZ - Powidz</vt:lpstr>
      <vt:lpstr>ZAŁĄCZNIK 2D do SIWZ - Jarocin</vt:lpstr>
      <vt:lpstr>Arkusz1</vt:lpstr>
      <vt:lpstr>ZAŁĄCZNIK 2E do SIWZ - Powidz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Filipiak Magdalena</dc:creator>
  <cp:lastModifiedBy>Saczuk Ilona</cp:lastModifiedBy>
  <cp:lastPrinted>2024-10-24T08:27:41Z</cp:lastPrinted>
  <dcterms:created xsi:type="dcterms:W3CDTF">2020-10-29T08:32:18Z</dcterms:created>
  <dcterms:modified xsi:type="dcterms:W3CDTF">2024-10-24T08:27:53Z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0771b6e7-6e6b-44fc-ae41-241d1fdfe3c4</vt:lpwstr>
  </property>
  <property fmtid="{D5CDD505-2E9C-101B-9397-08002B2CF9AE}" pid="3" name="bjSaver">
    <vt:lpwstr>v7QlV+7SzazTqpYV0wP9Ey3lERZTJOIb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Filipiak Magdalena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10.62.49.62</vt:lpwstr>
  </property>
</Properties>
</file>