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nia Z\Postępowania 2025\141.272.18.2025 - odczynniki\"/>
    </mc:Choice>
  </mc:AlternateContent>
  <xr:revisionPtr revIDLastSave="0" documentId="13_ncr:1_{EDA32FFD-F3CE-438D-91F3-3E916E608E8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PZ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J33" i="1"/>
  <c r="J34" i="1"/>
  <c r="K32" i="1"/>
  <c r="L32" i="1" s="1"/>
  <c r="K33" i="1"/>
  <c r="L33" i="1" s="1"/>
  <c r="K34" i="1"/>
  <c r="L34" i="1" s="1"/>
  <c r="M34" i="1" s="1"/>
  <c r="M32" i="1" l="1"/>
  <c r="M33" i="1"/>
  <c r="G41" i="1" l="1"/>
  <c r="K31" i="1" l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L12" i="1" s="1"/>
  <c r="M12" i="1" s="1"/>
  <c r="J12" i="1"/>
  <c r="K11" i="1"/>
  <c r="L11" i="1" s="1"/>
  <c r="M11" i="1" s="1"/>
  <c r="J11" i="1"/>
  <c r="K10" i="1"/>
  <c r="L10" i="1" s="1"/>
  <c r="M10" i="1" s="1"/>
  <c r="J10" i="1"/>
  <c r="K9" i="1"/>
  <c r="L9" i="1" s="1"/>
  <c r="M9" i="1" s="1"/>
  <c r="J9" i="1"/>
  <c r="K8" i="1"/>
  <c r="L8" i="1" s="1"/>
  <c r="M8" i="1" s="1"/>
  <c r="J8" i="1"/>
  <c r="K7" i="1"/>
  <c r="L7" i="1" s="1"/>
  <c r="M7" i="1" s="1"/>
  <c r="J7" i="1"/>
  <c r="K6" i="1"/>
  <c r="L6" i="1" s="1"/>
  <c r="M6" i="1" s="1"/>
  <c r="J6" i="1"/>
  <c r="K5" i="1"/>
  <c r="J5" i="1"/>
  <c r="K35" i="1" l="1"/>
  <c r="L5" i="1"/>
  <c r="L14" i="1"/>
  <c r="M14" i="1" s="1"/>
  <c r="L16" i="1"/>
  <c r="M16" i="1" s="1"/>
  <c r="L18" i="1"/>
  <c r="M18" i="1" s="1"/>
  <c r="L20" i="1"/>
  <c r="M20" i="1" s="1"/>
  <c r="L22" i="1"/>
  <c r="M22" i="1" s="1"/>
  <c r="L24" i="1"/>
  <c r="M24" i="1" s="1"/>
  <c r="L26" i="1"/>
  <c r="M26" i="1" s="1"/>
  <c r="L28" i="1"/>
  <c r="M28" i="1" s="1"/>
  <c r="L30" i="1"/>
  <c r="M30" i="1" s="1"/>
  <c r="L13" i="1"/>
  <c r="M13" i="1" s="1"/>
  <c r="L15" i="1"/>
  <c r="M15" i="1" s="1"/>
  <c r="L17" i="1"/>
  <c r="M17" i="1" s="1"/>
  <c r="L19" i="1"/>
  <c r="M19" i="1" s="1"/>
  <c r="L21" i="1"/>
  <c r="M21" i="1" s="1"/>
  <c r="L23" i="1"/>
  <c r="M23" i="1" s="1"/>
  <c r="L25" i="1"/>
  <c r="M25" i="1" s="1"/>
  <c r="L27" i="1"/>
  <c r="M27" i="1" s="1"/>
  <c r="L29" i="1"/>
  <c r="M29" i="1" s="1"/>
  <c r="L31" i="1"/>
  <c r="M31" i="1" s="1"/>
  <c r="L35" i="1" l="1"/>
  <c r="M5" i="1"/>
  <c r="M35" i="1" s="1"/>
</calcChain>
</file>

<file path=xl/sharedStrings.xml><?xml version="1.0" encoding="utf-8"?>
<sst xmlns="http://schemas.openxmlformats.org/spreadsheetml/2006/main" count="65" uniqueCount="65">
  <si>
    <t>NAZWA PRODUKTU WZORCOWEGO</t>
  </si>
  <si>
    <t>NUMER KATALOGOWY PRODUKTU WZORCOWEGO</t>
  </si>
  <si>
    <t>ILOŚĆ</t>
  </si>
  <si>
    <r>
      <t xml:space="preserve">NAZWA OFEROWANEGO PRODUKTU 
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</si>
  <si>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NUMER KATALOGOWY OFEROWANEGO PRODUKTU 
 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</si>
  <si>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PRODUCENT LUB MARKA OFEROWANEGO PRODUKTU
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</si>
  <si>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JEDNOST-KOWA  CENA NETTO (zł) </t>
    </r>
    <r>
      <rPr>
        <b/>
        <sz val="9"/>
        <color rgb="FFFF0000"/>
        <rFont val="Calibri"/>
        <family val="2"/>
        <charset val="238"/>
        <scheme val="minor"/>
      </rPr>
      <t>WYPEŁNIA WYKONAWCA</t>
    </r>
  </si>
  <si>
    <r>
      <t xml:space="preserve">STAWKA VAT </t>
    </r>
    <r>
      <rPr>
        <b/>
        <sz val="9"/>
        <color rgb="FFFF0000"/>
        <rFont val="Calibri"/>
        <family val="2"/>
        <charset val="238"/>
        <scheme val="minor"/>
      </rPr>
      <t>WYPEŁNIA WYKONA-WCA (wpisać z użyciem znaku "%")</t>
    </r>
  </si>
  <si>
    <t xml:space="preserve">JEDNOST-KOWA  CENA BRUTTO (zł) </t>
  </si>
  <si>
    <t xml:space="preserve">WARTOŚĆ ŁĄCZNA NETTO (zł) </t>
  </si>
  <si>
    <t xml:space="preserve">KWOTA VAT (zł) </t>
  </si>
  <si>
    <t xml:space="preserve">WARTOŚĆ BRUTTO (zł) </t>
  </si>
  <si>
    <t>a</t>
  </si>
  <si>
    <t>b</t>
  </si>
  <si>
    <t>c</t>
  </si>
  <si>
    <t>d</t>
  </si>
  <si>
    <t>e</t>
  </si>
  <si>
    <t>f</t>
  </si>
  <si>
    <t>g</t>
  </si>
  <si>
    <t>h</t>
  </si>
  <si>
    <t>i=gx(h+100%)</t>
  </si>
  <si>
    <t>j=cxg</t>
  </si>
  <si>
    <t>k=hxj</t>
  </si>
  <si>
    <t>l=j+k</t>
  </si>
  <si>
    <r>
      <t xml:space="preserve">oferowany RABAT (upust) %
</t>
    </r>
    <r>
      <rPr>
        <b/>
        <sz val="10"/>
        <color rgb="FFFF0000"/>
        <rFont val="Calibri"/>
        <family val="2"/>
        <charset val="238"/>
        <scheme val="minor"/>
      </rPr>
      <t>WYPEŁNIA WYKONAWCA</t>
    </r>
  </si>
  <si>
    <t>Całkowity koszt BRUTTO  przedmiotu zamówienia wraz ze wszystkimi kosztami związanymi z realizacją zamówienia (zł):</t>
  </si>
  <si>
    <t>UWAGA! W celu ułatwienia sporządzenia kalkulacji ceny oferty Zamawiający zastosował formułę matematyczną, która wymaga jedynie wypełnienia kolumny "g" oraz "h".</t>
  </si>
  <si>
    <r>
      <t>U</t>
    </r>
    <r>
      <rPr>
        <b/>
        <sz val="10"/>
        <color rgb="FFFF0000"/>
        <rFont val="Calibri"/>
        <family val="2"/>
        <charset val="238"/>
        <scheme val="minor"/>
      </rPr>
      <t>WAGA! W przypadku zastosowania stawki VAT innej niż podstawowa (tj. 23%) Zamawiający wymaga aby Wykonawca dołączył do oferty stosowne wyjaśnienia, oświadczenia lub dokumenty uprawniające do zastosowania preferencyjnej stawki VAT</t>
    </r>
  </si>
  <si>
    <t>UWAGA! W przypadku złożenia oferty na produkty producenta odpowiadające nazwą i numerem katalagowym produktom wzorcowym wskazanym przez Zamawiajacego w kolumnie a i b Wykonawca może wypełnić kolumny d, e i f, albo może ich nie wypełniać, ale wtedy jest zobowiązany dołączyć stosowne oświadczenie, że wszystkie zaoferowane przez Wykonwcę produkty (odczynniki) są tożsame z produktami wzorcowymi według nazwy oraz numeru katalogowego. W przypadku zaoferowania produktu/ów równoważnego/ych Wykonawca jest zobowiązany do wypełnienie kolumny d, e i f.</t>
  </si>
  <si>
    <t>UWAGA! Zamawiający podał w kolumnach "a" i "b" nazwę produktu wzorcowego oraz jego numer katalogowy.</t>
  </si>
  <si>
    <r>
      <t xml:space="preserve">Wykonawca  przyjmuje do wiadomości, że umowa </t>
    </r>
    <r>
      <rPr>
        <b/>
        <u/>
        <sz val="11"/>
        <color rgb="FFFF0000"/>
        <rFont val="Calibri"/>
        <family val="2"/>
        <charset val="238"/>
        <scheme val="minor"/>
      </rPr>
      <t>nie dotyczy</t>
    </r>
    <r>
      <rPr>
        <b/>
        <sz val="11"/>
        <color rgb="FFFF0000"/>
        <rFont val="Calibri"/>
        <family val="2"/>
        <charset val="238"/>
        <scheme val="minor"/>
      </rPr>
      <t xml:space="preserve"> asortymentu wykraczającego poza przedmiot zamówienia określony w SWZ, tj. produktów nie będących odczynnikami,
a wyszczególnione w katalogu producenta, gdyż przedmiot zamówienia obejmuje wyłącznie odczynniki.</t>
    </r>
  </si>
  <si>
    <t>LP</t>
  </si>
  <si>
    <r>
      <t xml:space="preserve">Postępowanie nr: 141.272.18.2025                                                                                                                                                                                                                                                                           Załącznik A do SWZ (Załącznik nr 1 do Umowy)
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SZCZEGÓŁOWY OPIS PRZEDMIOTU ZAMÓWIENIA WRAZ Z KALKULACJĄ CENY OFERTY</t>
    </r>
  </si>
  <si>
    <t>miRNeasy Tissue/CellsAdvancedMiniKit(50)</t>
  </si>
  <si>
    <t>miRNeasy Serum/Plasma Advanced Kit (50)</t>
  </si>
  <si>
    <t>QIAseq miRNA Library Kit (12)</t>
  </si>
  <si>
    <t>QIAzol Lysis Reagent (200 ml)</t>
  </si>
  <si>
    <t>RNAprotect Bacteria Reagent (2x100ml)</t>
  </si>
  <si>
    <t>RNase-Free DNase Set (50)</t>
  </si>
  <si>
    <t>RNeasy Fibrous Tissue Mini Kit (50)</t>
  </si>
  <si>
    <t>DNeasy Blood &amp; Tissue Kit (50)</t>
  </si>
  <si>
    <t>QuantiNova Rev. Transcription Kit (50)</t>
  </si>
  <si>
    <t>QuantiNova SYBR Green PCR Kit (2500)</t>
  </si>
  <si>
    <t>QIAseq Library Quant Assay Kit</t>
  </si>
  <si>
    <t>QIAseq FX DNA Library UDI-A Kit (96)</t>
  </si>
  <si>
    <t>QIAseq Stranded RNA Lib Kit UDI-A (96)</t>
  </si>
  <si>
    <t>QIAseq FastSelect -rRNA HMR Kit (96)</t>
  </si>
  <si>
    <t>Investigator Argus X-12 QS Kit (100)</t>
  </si>
  <si>
    <t>RNAprotect Cell Reagent (250 ml)</t>
  </si>
  <si>
    <t>QIAamp DNA Mini Kit (50)</t>
  </si>
  <si>
    <t>QIAamp DNA Mini Kit (250)</t>
  </si>
  <si>
    <t>RT² SYBR Green qPCR Mastermix (12)</t>
  </si>
  <si>
    <t>QIAGEN Multiplex PCR Kit (100)</t>
  </si>
  <si>
    <t>RNase-Free Water (12 x 1,9 ml)</t>
  </si>
  <si>
    <t>dNTP Set, PCR Grade 100mM, (4x250µl)</t>
  </si>
  <si>
    <t>AllPrep DNA/RNA/Protein Mini Kit (50)</t>
  </si>
  <si>
    <t>RT² First Strand Kit (12)</t>
  </si>
  <si>
    <t>RT² SYBR Green ROX qPCR Mastermix (2)</t>
  </si>
  <si>
    <t>QIAamp DNA Blood Mini Kit (250)</t>
  </si>
  <si>
    <t>DNeasy PowerSoil Pro Kit (50)</t>
  </si>
  <si>
    <t>RNeasy Mini Kit (50)</t>
  </si>
  <si>
    <t>Buffer EB (250ml)</t>
  </si>
  <si>
    <t>miRNeasy Micro Kit (50)</t>
  </si>
  <si>
    <t>Ewentualne omyłki rachunkowe Zamawiający poprawi wychodząc od cen jednostkowych netto pozycji od 1 do 30 (zgodnie z kolumną "g" powyzszej tabeli)</t>
  </si>
  <si>
    <r>
      <rPr>
        <b/>
        <sz val="11"/>
        <rFont val="Calibri"/>
        <family val="2"/>
        <charset val="238"/>
        <scheme val="minor"/>
      </rPr>
      <t xml:space="preserve">Katalog produktów Qiagen </t>
    </r>
    <r>
      <rPr>
        <sz val="10"/>
        <rFont val="Calibri"/>
        <family val="2"/>
        <charset val="238"/>
        <scheme val="minor"/>
      </rPr>
      <t>(nie dotyczy asortymentu wykraczającego poza przedmiot zamówienia określony w SWZ, tj. produkty nie będące odczynnikami, a wyszczególnione w katalogu producenta)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</si>
</sst>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9" fontId="4" fillId="2" borderId="2" xfId="1" applyNumberFormat="1" applyFont="1" applyFill="1" applyBorder="1" applyAlignment="1">
      <alignment horizontal="center" vertical="center" wrapText="1"/>
    </xf>
    <xf numFmtId="2" fontId="4" fillId="2" borderId="3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horizontal="center" vertical="center" wrapText="1"/>
    </xf>
    <xf numFmtId="9" fontId="6" fillId="2" borderId="4" xfId="1" applyNumberFormat="1" applyFont="1" applyFill="1" applyBorder="1" applyAlignment="1">
      <alignment horizontal="center" vertical="center" wrapText="1"/>
    </xf>
    <xf numFmtId="4" fontId="6" fillId="2" borderId="2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9" fontId="4" fillId="0" borderId="5" xfId="1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4" fontId="4" fillId="0" borderId="9" xfId="0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164" fontId="4" fillId="0" borderId="12" xfId="1" applyNumberFormat="1" applyFont="1" applyBorder="1" applyAlignment="1">
      <alignment horizontal="right" vertical="center" wrapText="1"/>
    </xf>
    <xf numFmtId="9" fontId="4" fillId="0" borderId="6" xfId="1" applyNumberFormat="1" applyFont="1" applyBorder="1" applyAlignment="1">
      <alignment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9" fillId="2" borderId="11" xfId="0" applyFont="1" applyFill="1" applyBorder="1" applyAlignment="1">
      <alignment vertical="center"/>
    </xf>
    <xf numFmtId="0" fontId="1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5" fillId="3" borderId="0" xfId="0" applyFont="1" applyFill="1" applyAlignment="1">
      <alignment horizontal="left" wrapText="1"/>
    </xf>
    <xf numFmtId="0" fontId="25" fillId="3" borderId="0" xfId="0" applyFont="1" applyFill="1" applyAlignment="1">
      <alignment wrapText="1"/>
    </xf>
    <xf numFmtId="0" fontId="15" fillId="0" borderId="0" xfId="0" applyFont="1"/>
    <xf numFmtId="0" fontId="27" fillId="0" borderId="5" xfId="0" applyFont="1" applyBorder="1" applyAlignment="1">
      <alignment horizontal="center" wrapText="1"/>
    </xf>
    <xf numFmtId="0" fontId="28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0" fontId="29" fillId="0" borderId="5" xfId="0" applyFont="1" applyBorder="1" applyAlignment="1">
      <alignment horizontal="center" vertical="center"/>
    </xf>
    <xf numFmtId="0" fontId="0" fillId="0" borderId="5" xfId="0" applyBorder="1"/>
    <xf numFmtId="164" fontId="1" fillId="0" borderId="13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/>
    <xf numFmtId="164" fontId="1" fillId="0" borderId="0" xfId="0" applyNumberFormat="1" applyFont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</cellXfs>
  <cellStyles count="2">
    <cellStyle name="Normalny" xfId="0" builtinId="0"/>
    <cellStyle name="Normalny 2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6"/>
  <sheetViews>
    <sheetView tabSelected="1" workbookViewId="0">
      <selection activeCell="O32" sqref="O32"/>
    </sheetView>
  </sheetViews>
  <sheetFormatPr defaultRowHeight="15" x14ac:dyDescent="0.25"/>
  <cols>
    <col min="1" max="1" width="4" bestFit="1" customWidth="1"/>
    <col min="2" max="2" width="53.140625" customWidth="1"/>
    <col min="3" max="3" width="16.85546875" bestFit="1" customWidth="1"/>
    <col min="4" max="4" width="6.42578125" customWidth="1"/>
    <col min="5" max="5" width="12.85546875" customWidth="1"/>
    <col min="6" max="7" width="12.7109375" customWidth="1"/>
    <col min="8" max="8" width="12" customWidth="1"/>
    <col min="9" max="9" width="10.5703125" customWidth="1"/>
    <col min="10" max="10" width="10.7109375" bestFit="1" customWidth="1"/>
    <col min="11" max="11" width="11.7109375" customWidth="1"/>
    <col min="13" max="13" width="12.140625" customWidth="1"/>
  </cols>
  <sheetData>
    <row r="1" spans="1:13" ht="44.25" customHeight="1" x14ac:dyDescent="0.25">
      <c r="A1" s="60" t="s">
        <v>32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5.75" thickBot="1" x14ac:dyDescent="0.3">
      <c r="C2" s="1"/>
    </row>
    <row r="3" spans="1:13" ht="99.75" customHeight="1" thickBot="1" x14ac:dyDescent="0.3">
      <c r="A3" s="2" t="s">
        <v>31</v>
      </c>
      <c r="B3" s="3" t="s">
        <v>0</v>
      </c>
      <c r="C3" s="4" t="s">
        <v>1</v>
      </c>
      <c r="D3" s="3" t="s">
        <v>2</v>
      </c>
      <c r="E3" s="5" t="s">
        <v>3</v>
      </c>
      <c r="F3" s="5" t="s">
        <v>4</v>
      </c>
      <c r="G3" s="50" t="s">
        <v>5</v>
      </c>
      <c r="H3" s="51" t="s">
        <v>6</v>
      </c>
      <c r="I3" s="7" t="s">
        <v>7</v>
      </c>
      <c r="J3" s="6" t="s">
        <v>8</v>
      </c>
      <c r="K3" s="6" t="s">
        <v>9</v>
      </c>
      <c r="L3" s="6" t="s">
        <v>10</v>
      </c>
      <c r="M3" s="8" t="s">
        <v>11</v>
      </c>
    </row>
    <row r="4" spans="1:13" ht="15.75" thickBot="1" x14ac:dyDescent="0.3">
      <c r="A4" s="9"/>
      <c r="B4" s="10" t="s">
        <v>12</v>
      </c>
      <c r="C4" s="5" t="s">
        <v>13</v>
      </c>
      <c r="D4" s="5" t="s">
        <v>14</v>
      </c>
      <c r="E4" s="11" t="s">
        <v>15</v>
      </c>
      <c r="F4" s="11" t="s">
        <v>16</v>
      </c>
      <c r="G4" s="12" t="s">
        <v>17</v>
      </c>
      <c r="H4" s="54" t="s">
        <v>18</v>
      </c>
      <c r="I4" s="11" t="s">
        <v>19</v>
      </c>
      <c r="J4" s="13" t="s">
        <v>20</v>
      </c>
      <c r="K4" s="14" t="s">
        <v>21</v>
      </c>
      <c r="L4" s="14" t="s">
        <v>22</v>
      </c>
      <c r="M4" s="8" t="s">
        <v>23</v>
      </c>
    </row>
    <row r="5" spans="1:13" x14ac:dyDescent="0.25">
      <c r="A5" s="55">
        <v>1</v>
      </c>
      <c r="B5" s="72" t="s">
        <v>33</v>
      </c>
      <c r="C5" s="73">
        <v>217604</v>
      </c>
      <c r="D5" s="56">
        <v>1</v>
      </c>
      <c r="E5" s="15"/>
      <c r="F5" s="15"/>
      <c r="G5" s="25"/>
      <c r="H5" s="52"/>
      <c r="I5" s="53"/>
      <c r="J5" s="16">
        <f>ROUND(H5*I5+H5,2)</f>
        <v>0</v>
      </c>
      <c r="K5" s="16">
        <f>ROUND(D5*H5,2)</f>
        <v>0</v>
      </c>
      <c r="L5" s="17">
        <f t="shared" ref="L5:L34" si="0">ROUND(K5*I5,2)</f>
        <v>0</v>
      </c>
      <c r="M5" s="18">
        <f>ROUND(K5+L5,2)</f>
        <v>0</v>
      </c>
    </row>
    <row r="6" spans="1:13" x14ac:dyDescent="0.25">
      <c r="A6" s="55">
        <v>2</v>
      </c>
      <c r="B6" s="72" t="s">
        <v>34</v>
      </c>
      <c r="C6" s="73">
        <v>217204</v>
      </c>
      <c r="D6" s="56">
        <v>1</v>
      </c>
      <c r="E6" s="15"/>
      <c r="F6" s="15"/>
      <c r="G6" s="25"/>
      <c r="H6" s="27"/>
      <c r="I6" s="20"/>
      <c r="J6" s="16">
        <f t="shared" ref="J6:J34" si="1">ROUND(H6*I6+H6,2)</f>
        <v>0</v>
      </c>
      <c r="K6" s="16">
        <f t="shared" ref="K6:K34" si="2">ROUND(D6*H6,2)</f>
        <v>0</v>
      </c>
      <c r="L6" s="17">
        <f t="shared" si="0"/>
        <v>0</v>
      </c>
      <c r="M6" s="18">
        <f t="shared" ref="M6:M34" si="3">ROUND(K6+L6,2)</f>
        <v>0</v>
      </c>
    </row>
    <row r="7" spans="1:13" x14ac:dyDescent="0.25">
      <c r="A7" s="55">
        <v>3</v>
      </c>
      <c r="B7" s="72" t="s">
        <v>35</v>
      </c>
      <c r="C7" s="73">
        <v>331502</v>
      </c>
      <c r="D7" s="56">
        <v>1</v>
      </c>
      <c r="E7" s="15"/>
      <c r="F7" s="15"/>
      <c r="G7" s="25"/>
      <c r="H7" s="27"/>
      <c r="I7" s="20"/>
      <c r="J7" s="16">
        <f t="shared" si="1"/>
        <v>0</v>
      </c>
      <c r="K7" s="16">
        <f t="shared" si="2"/>
        <v>0</v>
      </c>
      <c r="L7" s="17">
        <f t="shared" si="0"/>
        <v>0</v>
      </c>
      <c r="M7" s="18">
        <f t="shared" si="3"/>
        <v>0</v>
      </c>
    </row>
    <row r="8" spans="1:13" x14ac:dyDescent="0.25">
      <c r="A8" s="55">
        <v>4</v>
      </c>
      <c r="B8" s="72" t="s">
        <v>36</v>
      </c>
      <c r="C8" s="73">
        <v>79306</v>
      </c>
      <c r="D8" s="56">
        <v>1</v>
      </c>
      <c r="E8" s="15"/>
      <c r="F8" s="15"/>
      <c r="G8" s="25"/>
      <c r="H8" s="27"/>
      <c r="I8" s="20"/>
      <c r="J8" s="16">
        <f t="shared" si="1"/>
        <v>0</v>
      </c>
      <c r="K8" s="16">
        <f t="shared" si="2"/>
        <v>0</v>
      </c>
      <c r="L8" s="17">
        <f t="shared" si="0"/>
        <v>0</v>
      </c>
      <c r="M8" s="18">
        <f t="shared" si="3"/>
        <v>0</v>
      </c>
    </row>
    <row r="9" spans="1:13" x14ac:dyDescent="0.25">
      <c r="A9" s="55">
        <v>5</v>
      </c>
      <c r="B9" s="57" t="s">
        <v>37</v>
      </c>
      <c r="C9" s="57">
        <v>76506</v>
      </c>
      <c r="D9" s="56">
        <v>1</v>
      </c>
      <c r="E9" s="15"/>
      <c r="F9" s="15"/>
      <c r="G9" s="25"/>
      <c r="H9" s="27"/>
      <c r="I9" s="20"/>
      <c r="J9" s="16">
        <f t="shared" si="1"/>
        <v>0</v>
      </c>
      <c r="K9" s="16">
        <f t="shared" si="2"/>
        <v>0</v>
      </c>
      <c r="L9" s="17">
        <f t="shared" si="0"/>
        <v>0</v>
      </c>
      <c r="M9" s="18">
        <f t="shared" si="3"/>
        <v>0</v>
      </c>
    </row>
    <row r="10" spans="1:13" x14ac:dyDescent="0.25">
      <c r="A10" s="55">
        <v>6</v>
      </c>
      <c r="B10" s="57" t="s">
        <v>38</v>
      </c>
      <c r="C10" s="57">
        <v>79254</v>
      </c>
      <c r="D10" s="56">
        <v>1</v>
      </c>
      <c r="E10" s="15"/>
      <c r="F10" s="15"/>
      <c r="G10" s="25"/>
      <c r="H10" s="27"/>
      <c r="I10" s="20"/>
      <c r="J10" s="16">
        <f t="shared" si="1"/>
        <v>0</v>
      </c>
      <c r="K10" s="16">
        <f t="shared" si="2"/>
        <v>0</v>
      </c>
      <c r="L10" s="17">
        <f t="shared" si="0"/>
        <v>0</v>
      </c>
      <c r="M10" s="18">
        <f t="shared" si="3"/>
        <v>0</v>
      </c>
    </row>
    <row r="11" spans="1:13" x14ac:dyDescent="0.25">
      <c r="A11" s="55">
        <v>7</v>
      </c>
      <c r="B11" s="57" t="s">
        <v>39</v>
      </c>
      <c r="C11" s="57">
        <v>74704</v>
      </c>
      <c r="D11" s="56">
        <v>1</v>
      </c>
      <c r="E11" s="15"/>
      <c r="F11" s="15"/>
      <c r="G11" s="25"/>
      <c r="H11" s="27"/>
      <c r="I11" s="20"/>
      <c r="J11" s="16">
        <f t="shared" si="1"/>
        <v>0</v>
      </c>
      <c r="K11" s="16">
        <f t="shared" si="2"/>
        <v>0</v>
      </c>
      <c r="L11" s="17">
        <f t="shared" si="0"/>
        <v>0</v>
      </c>
      <c r="M11" s="18">
        <f t="shared" si="3"/>
        <v>0</v>
      </c>
    </row>
    <row r="12" spans="1:13" x14ac:dyDescent="0.25">
      <c r="A12" s="55">
        <v>8</v>
      </c>
      <c r="B12" s="57" t="s">
        <v>40</v>
      </c>
      <c r="C12" s="57">
        <v>69504</v>
      </c>
      <c r="D12" s="56">
        <v>1</v>
      </c>
      <c r="E12" s="15"/>
      <c r="F12" s="15"/>
      <c r="G12" s="25"/>
      <c r="H12" s="27"/>
      <c r="I12" s="20"/>
      <c r="J12" s="16">
        <f t="shared" si="1"/>
        <v>0</v>
      </c>
      <c r="K12" s="16">
        <f t="shared" si="2"/>
        <v>0</v>
      </c>
      <c r="L12" s="17">
        <f t="shared" si="0"/>
        <v>0</v>
      </c>
      <c r="M12" s="18">
        <f t="shared" si="3"/>
        <v>0</v>
      </c>
    </row>
    <row r="13" spans="1:13" x14ac:dyDescent="0.25">
      <c r="A13" s="55">
        <v>9</v>
      </c>
      <c r="B13" s="57" t="s">
        <v>41</v>
      </c>
      <c r="C13" s="57">
        <v>205411</v>
      </c>
      <c r="D13" s="56">
        <v>1</v>
      </c>
      <c r="E13" s="19"/>
      <c r="F13" s="19"/>
      <c r="G13" s="26"/>
      <c r="H13" s="27"/>
      <c r="I13" s="20"/>
      <c r="J13" s="21">
        <f t="shared" si="1"/>
        <v>0</v>
      </c>
      <c r="K13" s="21">
        <f t="shared" si="2"/>
        <v>0</v>
      </c>
      <c r="L13" s="22">
        <f t="shared" si="0"/>
        <v>0</v>
      </c>
      <c r="M13" s="24">
        <f t="shared" si="3"/>
        <v>0</v>
      </c>
    </row>
    <row r="14" spans="1:13" x14ac:dyDescent="0.25">
      <c r="A14" s="55">
        <v>10</v>
      </c>
      <c r="B14" s="57" t="s">
        <v>42</v>
      </c>
      <c r="C14" s="57">
        <v>208056</v>
      </c>
      <c r="D14" s="56">
        <v>1</v>
      </c>
      <c r="E14" s="19"/>
      <c r="F14" s="19"/>
      <c r="G14" s="26"/>
      <c r="H14" s="27"/>
      <c r="I14" s="20"/>
      <c r="J14" s="21">
        <f t="shared" si="1"/>
        <v>0</v>
      </c>
      <c r="K14" s="21">
        <f t="shared" si="2"/>
        <v>0</v>
      </c>
      <c r="L14" s="22">
        <f t="shared" si="0"/>
        <v>0</v>
      </c>
      <c r="M14" s="24">
        <f t="shared" si="3"/>
        <v>0</v>
      </c>
    </row>
    <row r="15" spans="1:13" x14ac:dyDescent="0.25">
      <c r="A15" s="55">
        <v>11</v>
      </c>
      <c r="B15" s="57" t="s">
        <v>43</v>
      </c>
      <c r="C15" s="57">
        <v>333314</v>
      </c>
      <c r="D15" s="56">
        <v>1</v>
      </c>
      <c r="E15" s="19"/>
      <c r="F15" s="19"/>
      <c r="G15" s="26"/>
      <c r="H15" s="27"/>
      <c r="I15" s="20"/>
      <c r="J15" s="21">
        <f t="shared" si="1"/>
        <v>0</v>
      </c>
      <c r="K15" s="21">
        <f t="shared" si="2"/>
        <v>0</v>
      </c>
      <c r="L15" s="22">
        <f t="shared" si="0"/>
        <v>0</v>
      </c>
      <c r="M15" s="24">
        <f t="shared" si="3"/>
        <v>0</v>
      </c>
    </row>
    <row r="16" spans="1:13" x14ac:dyDescent="0.25">
      <c r="A16" s="55">
        <v>12</v>
      </c>
      <c r="B16" s="57" t="s">
        <v>44</v>
      </c>
      <c r="C16" s="57">
        <v>180479</v>
      </c>
      <c r="D16" s="56">
        <v>1</v>
      </c>
      <c r="E16" s="19"/>
      <c r="F16" s="19"/>
      <c r="G16" s="26"/>
      <c r="H16" s="27"/>
      <c r="I16" s="20"/>
      <c r="J16" s="21">
        <f t="shared" si="1"/>
        <v>0</v>
      </c>
      <c r="K16" s="21">
        <f t="shared" si="2"/>
        <v>0</v>
      </c>
      <c r="L16" s="22">
        <f t="shared" si="0"/>
        <v>0</v>
      </c>
      <c r="M16" s="24">
        <f t="shared" si="3"/>
        <v>0</v>
      </c>
    </row>
    <row r="17" spans="1:13" x14ac:dyDescent="0.25">
      <c r="A17" s="55">
        <v>13</v>
      </c>
      <c r="B17" s="57" t="s">
        <v>45</v>
      </c>
      <c r="C17" s="57">
        <v>180451</v>
      </c>
      <c r="D17" s="56">
        <v>1</v>
      </c>
      <c r="E17" s="19"/>
      <c r="F17" s="19"/>
      <c r="G17" s="26"/>
      <c r="H17" s="27"/>
      <c r="I17" s="20"/>
      <c r="J17" s="21">
        <f t="shared" si="1"/>
        <v>0</v>
      </c>
      <c r="K17" s="21">
        <f t="shared" si="2"/>
        <v>0</v>
      </c>
      <c r="L17" s="22">
        <f t="shared" si="0"/>
        <v>0</v>
      </c>
      <c r="M17" s="24">
        <f t="shared" si="3"/>
        <v>0</v>
      </c>
    </row>
    <row r="18" spans="1:13" x14ac:dyDescent="0.25">
      <c r="A18" s="55">
        <v>14</v>
      </c>
      <c r="B18" s="57" t="s">
        <v>46</v>
      </c>
      <c r="C18" s="57">
        <v>334387</v>
      </c>
      <c r="D18" s="56">
        <v>1</v>
      </c>
      <c r="E18" s="19"/>
      <c r="F18" s="19"/>
      <c r="G18" s="26"/>
      <c r="H18" s="27"/>
      <c r="I18" s="20"/>
      <c r="J18" s="21">
        <f t="shared" si="1"/>
        <v>0</v>
      </c>
      <c r="K18" s="21">
        <f t="shared" si="2"/>
        <v>0</v>
      </c>
      <c r="L18" s="22">
        <f t="shared" si="0"/>
        <v>0</v>
      </c>
      <c r="M18" s="24">
        <f t="shared" si="3"/>
        <v>0</v>
      </c>
    </row>
    <row r="19" spans="1:13" x14ac:dyDescent="0.25">
      <c r="A19" s="55">
        <v>15</v>
      </c>
      <c r="B19" s="57" t="s">
        <v>47</v>
      </c>
      <c r="C19" s="57">
        <v>383225</v>
      </c>
      <c r="D19" s="56">
        <v>1</v>
      </c>
      <c r="E19" s="19"/>
      <c r="F19" s="19"/>
      <c r="G19" s="26"/>
      <c r="H19" s="27"/>
      <c r="I19" s="20"/>
      <c r="J19" s="21">
        <f t="shared" si="1"/>
        <v>0</v>
      </c>
      <c r="K19" s="21">
        <f t="shared" si="2"/>
        <v>0</v>
      </c>
      <c r="L19" s="22">
        <f t="shared" si="0"/>
        <v>0</v>
      </c>
      <c r="M19" s="24">
        <f t="shared" si="3"/>
        <v>0</v>
      </c>
    </row>
    <row r="20" spans="1:13" x14ac:dyDescent="0.25">
      <c r="A20" s="55">
        <v>16</v>
      </c>
      <c r="B20" s="74" t="s">
        <v>48</v>
      </c>
      <c r="C20" s="74">
        <v>76526</v>
      </c>
      <c r="D20" s="56">
        <v>2</v>
      </c>
      <c r="E20" s="19"/>
      <c r="F20" s="19"/>
      <c r="G20" s="26"/>
      <c r="H20" s="27"/>
      <c r="I20" s="20"/>
      <c r="J20" s="21">
        <f t="shared" si="1"/>
        <v>0</v>
      </c>
      <c r="K20" s="21">
        <f t="shared" si="2"/>
        <v>0</v>
      </c>
      <c r="L20" s="22">
        <f t="shared" si="0"/>
        <v>0</v>
      </c>
      <c r="M20" s="24">
        <f t="shared" si="3"/>
        <v>0</v>
      </c>
    </row>
    <row r="21" spans="1:13" x14ac:dyDescent="0.25">
      <c r="A21" s="55">
        <v>17</v>
      </c>
      <c r="B21" s="74" t="s">
        <v>49</v>
      </c>
      <c r="C21" s="74">
        <v>51304</v>
      </c>
      <c r="D21" s="56">
        <v>2</v>
      </c>
      <c r="E21" s="19"/>
      <c r="F21" s="19"/>
      <c r="G21" s="26"/>
      <c r="H21" s="27"/>
      <c r="I21" s="20"/>
      <c r="J21" s="21">
        <f t="shared" si="1"/>
        <v>0</v>
      </c>
      <c r="K21" s="21">
        <f t="shared" si="2"/>
        <v>0</v>
      </c>
      <c r="L21" s="22">
        <f t="shared" si="0"/>
        <v>0</v>
      </c>
      <c r="M21" s="24">
        <f t="shared" si="3"/>
        <v>0</v>
      </c>
    </row>
    <row r="22" spans="1:13" x14ac:dyDescent="0.25">
      <c r="A22" s="55">
        <v>18</v>
      </c>
      <c r="B22" s="57" t="s">
        <v>50</v>
      </c>
      <c r="C22" s="57">
        <v>51306</v>
      </c>
      <c r="D22" s="56">
        <v>1</v>
      </c>
      <c r="E22" s="19"/>
      <c r="F22" s="19"/>
      <c r="G22" s="26"/>
      <c r="H22" s="27"/>
      <c r="I22" s="20"/>
      <c r="J22" s="21">
        <f t="shared" si="1"/>
        <v>0</v>
      </c>
      <c r="K22" s="21">
        <f t="shared" si="2"/>
        <v>0</v>
      </c>
      <c r="L22" s="22">
        <f t="shared" si="0"/>
        <v>0</v>
      </c>
      <c r="M22" s="24">
        <f t="shared" si="3"/>
        <v>0</v>
      </c>
    </row>
    <row r="23" spans="1:13" x14ac:dyDescent="0.25">
      <c r="A23" s="55">
        <v>19</v>
      </c>
      <c r="B23" s="57" t="s">
        <v>51</v>
      </c>
      <c r="C23" s="57">
        <v>330502</v>
      </c>
      <c r="D23" s="56">
        <v>1</v>
      </c>
      <c r="E23" s="19"/>
      <c r="F23" s="19"/>
      <c r="G23" s="26"/>
      <c r="H23" s="27"/>
      <c r="I23" s="20"/>
      <c r="J23" s="21">
        <f t="shared" si="1"/>
        <v>0</v>
      </c>
      <c r="K23" s="21">
        <f t="shared" si="2"/>
        <v>0</v>
      </c>
      <c r="L23" s="22">
        <f t="shared" si="0"/>
        <v>0</v>
      </c>
      <c r="M23" s="24">
        <f t="shared" si="3"/>
        <v>0</v>
      </c>
    </row>
    <row r="24" spans="1:13" x14ac:dyDescent="0.25">
      <c r="A24" s="55">
        <v>20</v>
      </c>
      <c r="B24" s="57" t="s">
        <v>52</v>
      </c>
      <c r="C24" s="57">
        <v>206143</v>
      </c>
      <c r="D24" s="56">
        <v>2</v>
      </c>
      <c r="E24" s="19"/>
      <c r="F24" s="19"/>
      <c r="G24" s="26"/>
      <c r="H24" s="27"/>
      <c r="I24" s="20"/>
      <c r="J24" s="21">
        <f t="shared" si="1"/>
        <v>0</v>
      </c>
      <c r="K24" s="21">
        <f t="shared" si="2"/>
        <v>0</v>
      </c>
      <c r="L24" s="22">
        <f t="shared" si="0"/>
        <v>0</v>
      </c>
      <c r="M24" s="24">
        <f t="shared" si="3"/>
        <v>0</v>
      </c>
    </row>
    <row r="25" spans="1:13" x14ac:dyDescent="0.25">
      <c r="A25" s="55">
        <v>21</v>
      </c>
      <c r="B25" s="57" t="s">
        <v>53</v>
      </c>
      <c r="C25" s="57">
        <v>129112</v>
      </c>
      <c r="D25" s="56">
        <v>1</v>
      </c>
      <c r="E25" s="19"/>
      <c r="F25" s="19"/>
      <c r="G25" s="26"/>
      <c r="H25" s="27"/>
      <c r="I25" s="20"/>
      <c r="J25" s="21">
        <f t="shared" si="1"/>
        <v>0</v>
      </c>
      <c r="K25" s="21">
        <f t="shared" si="2"/>
        <v>0</v>
      </c>
      <c r="L25" s="22">
        <f t="shared" si="0"/>
        <v>0</v>
      </c>
      <c r="M25" s="24">
        <f t="shared" si="3"/>
        <v>0</v>
      </c>
    </row>
    <row r="26" spans="1:13" x14ac:dyDescent="0.25">
      <c r="A26" s="55">
        <v>22</v>
      </c>
      <c r="B26" s="57" t="s">
        <v>54</v>
      </c>
      <c r="C26" s="56">
        <v>201913</v>
      </c>
      <c r="D26" s="56">
        <v>2</v>
      </c>
      <c r="E26" s="19"/>
      <c r="F26" s="19"/>
      <c r="G26" s="26"/>
      <c r="H26" s="27"/>
      <c r="I26" s="20"/>
      <c r="J26" s="21">
        <f t="shared" si="1"/>
        <v>0</v>
      </c>
      <c r="K26" s="21">
        <f t="shared" si="2"/>
        <v>0</v>
      </c>
      <c r="L26" s="22">
        <f t="shared" si="0"/>
        <v>0</v>
      </c>
      <c r="M26" s="24">
        <f t="shared" si="3"/>
        <v>0</v>
      </c>
    </row>
    <row r="27" spans="1:13" x14ac:dyDescent="0.25">
      <c r="A27" s="55">
        <v>23</v>
      </c>
      <c r="B27" s="57" t="s">
        <v>55</v>
      </c>
      <c r="C27" s="56">
        <v>80004</v>
      </c>
      <c r="D27" s="56">
        <v>1</v>
      </c>
      <c r="E27" s="19"/>
      <c r="F27" s="19"/>
      <c r="G27" s="26"/>
      <c r="H27" s="27"/>
      <c r="I27" s="20"/>
      <c r="J27" s="21">
        <f t="shared" si="1"/>
        <v>0</v>
      </c>
      <c r="K27" s="21">
        <f t="shared" si="2"/>
        <v>0</v>
      </c>
      <c r="L27" s="22">
        <f t="shared" si="0"/>
        <v>0</v>
      </c>
      <c r="M27" s="24">
        <f t="shared" si="3"/>
        <v>0</v>
      </c>
    </row>
    <row r="28" spans="1:13" x14ac:dyDescent="0.25">
      <c r="A28" s="55">
        <v>24</v>
      </c>
      <c r="B28" s="74" t="s">
        <v>56</v>
      </c>
      <c r="C28" s="75">
        <v>330401</v>
      </c>
      <c r="D28" s="56">
        <v>2</v>
      </c>
      <c r="E28" s="19"/>
      <c r="F28" s="19"/>
      <c r="G28" s="26"/>
      <c r="H28" s="27"/>
      <c r="I28" s="20"/>
      <c r="J28" s="21">
        <f t="shared" si="1"/>
        <v>0</v>
      </c>
      <c r="K28" s="21">
        <f t="shared" si="2"/>
        <v>0</v>
      </c>
      <c r="L28" s="22">
        <f t="shared" si="0"/>
        <v>0</v>
      </c>
      <c r="M28" s="24">
        <f t="shared" si="3"/>
        <v>0</v>
      </c>
    </row>
    <row r="29" spans="1:13" x14ac:dyDescent="0.25">
      <c r="A29" s="55">
        <v>25</v>
      </c>
      <c r="B29" s="57" t="s">
        <v>57</v>
      </c>
      <c r="C29" s="56">
        <v>330520</v>
      </c>
      <c r="D29" s="56">
        <v>2</v>
      </c>
      <c r="E29" s="19"/>
      <c r="F29" s="19"/>
      <c r="G29" s="26"/>
      <c r="H29" s="27"/>
      <c r="I29" s="20"/>
      <c r="J29" s="21">
        <f t="shared" si="1"/>
        <v>0</v>
      </c>
      <c r="K29" s="21">
        <f t="shared" si="2"/>
        <v>0</v>
      </c>
      <c r="L29" s="22">
        <f t="shared" si="0"/>
        <v>0</v>
      </c>
      <c r="M29" s="24">
        <f t="shared" si="3"/>
        <v>0</v>
      </c>
    </row>
    <row r="30" spans="1:13" x14ac:dyDescent="0.25">
      <c r="A30" s="55">
        <v>26</v>
      </c>
      <c r="B30" s="57" t="s">
        <v>58</v>
      </c>
      <c r="C30" s="56">
        <v>51106</v>
      </c>
      <c r="D30" s="56">
        <v>2</v>
      </c>
      <c r="E30" s="19"/>
      <c r="F30" s="19"/>
      <c r="G30" s="26"/>
      <c r="H30" s="27"/>
      <c r="I30" s="20"/>
      <c r="J30" s="21">
        <f t="shared" si="1"/>
        <v>0</v>
      </c>
      <c r="K30" s="21">
        <f t="shared" si="2"/>
        <v>0</v>
      </c>
      <c r="L30" s="22">
        <f t="shared" si="0"/>
        <v>0</v>
      </c>
      <c r="M30" s="24">
        <f t="shared" si="3"/>
        <v>0</v>
      </c>
    </row>
    <row r="31" spans="1:13" x14ac:dyDescent="0.25">
      <c r="A31" s="55">
        <v>27</v>
      </c>
      <c r="B31" s="74" t="s">
        <v>59</v>
      </c>
      <c r="C31" s="75">
        <v>47014</v>
      </c>
      <c r="D31" s="56">
        <v>2</v>
      </c>
      <c r="E31" s="19"/>
      <c r="F31" s="19"/>
      <c r="G31" s="26"/>
      <c r="H31" s="27"/>
      <c r="I31" s="20"/>
      <c r="J31" s="21">
        <f t="shared" si="1"/>
        <v>0</v>
      </c>
      <c r="K31" s="21">
        <f t="shared" si="2"/>
        <v>0</v>
      </c>
      <c r="L31" s="22">
        <f t="shared" si="0"/>
        <v>0</v>
      </c>
      <c r="M31" s="24">
        <f t="shared" si="3"/>
        <v>0</v>
      </c>
    </row>
    <row r="32" spans="1:13" x14ac:dyDescent="0.25">
      <c r="A32" s="55">
        <v>28</v>
      </c>
      <c r="B32" s="74" t="s">
        <v>60</v>
      </c>
      <c r="C32" s="75">
        <v>74104</v>
      </c>
      <c r="D32" s="56">
        <v>2</v>
      </c>
      <c r="E32" s="76"/>
      <c r="F32" s="76"/>
      <c r="G32" s="76"/>
      <c r="H32" s="76"/>
      <c r="I32" s="76"/>
      <c r="J32" s="21">
        <f t="shared" si="1"/>
        <v>0</v>
      </c>
      <c r="K32" s="21">
        <f t="shared" si="2"/>
        <v>0</v>
      </c>
      <c r="L32" s="22">
        <f t="shared" si="0"/>
        <v>0</v>
      </c>
      <c r="M32" s="24">
        <f t="shared" si="3"/>
        <v>0</v>
      </c>
    </row>
    <row r="33" spans="1:13" x14ac:dyDescent="0.25">
      <c r="A33" s="55">
        <v>29</v>
      </c>
      <c r="B33" s="74" t="s">
        <v>61</v>
      </c>
      <c r="C33" s="75">
        <v>19086</v>
      </c>
      <c r="D33" s="56">
        <v>1</v>
      </c>
      <c r="E33" s="76"/>
      <c r="F33" s="76"/>
      <c r="G33" s="76"/>
      <c r="H33" s="76"/>
      <c r="I33" s="76"/>
      <c r="J33" s="21">
        <f t="shared" si="1"/>
        <v>0</v>
      </c>
      <c r="K33" s="21">
        <f t="shared" si="2"/>
        <v>0</v>
      </c>
      <c r="L33" s="22">
        <f t="shared" si="0"/>
        <v>0</v>
      </c>
      <c r="M33" s="24">
        <f t="shared" si="3"/>
        <v>0</v>
      </c>
    </row>
    <row r="34" spans="1:13" x14ac:dyDescent="0.25">
      <c r="A34" s="55">
        <v>30</v>
      </c>
      <c r="B34" s="57" t="s">
        <v>62</v>
      </c>
      <c r="C34" s="56">
        <v>217084</v>
      </c>
      <c r="D34" s="56">
        <v>2</v>
      </c>
      <c r="E34" s="78"/>
      <c r="F34" s="79"/>
      <c r="G34" s="79"/>
      <c r="H34" s="79"/>
      <c r="I34" s="79"/>
      <c r="J34" s="21">
        <f t="shared" si="1"/>
        <v>0</v>
      </c>
      <c r="K34" s="21">
        <f t="shared" si="2"/>
        <v>0</v>
      </c>
      <c r="L34" s="22">
        <f t="shared" si="0"/>
        <v>0</v>
      </c>
      <c r="M34" s="24">
        <f t="shared" si="3"/>
        <v>0</v>
      </c>
    </row>
    <row r="35" spans="1:13" ht="15.75" thickBot="1" x14ac:dyDescent="0.3">
      <c r="K35" s="77">
        <f>SUM(K5:K34)</f>
        <v>0</v>
      </c>
      <c r="L35" s="77">
        <f>SUM(L5:L34)</f>
        <v>0</v>
      </c>
      <c r="M35" s="77">
        <f>SUM(M5:M34)</f>
        <v>0</v>
      </c>
    </row>
    <row r="36" spans="1:13" x14ac:dyDescent="0.25">
      <c r="K36" s="80"/>
      <c r="L36" s="80"/>
      <c r="M36" s="80"/>
    </row>
    <row r="37" spans="1:13" ht="53.25" x14ac:dyDescent="0.25">
      <c r="A37" s="28"/>
      <c r="B37" s="49" t="s">
        <v>64</v>
      </c>
      <c r="C37" s="29" t="s">
        <v>24</v>
      </c>
      <c r="D37" s="61"/>
      <c r="E37" s="81"/>
      <c r="K37" s="80"/>
      <c r="L37" s="80"/>
      <c r="M37" s="80"/>
    </row>
    <row r="38" spans="1:13" x14ac:dyDescent="0.25">
      <c r="K38" s="80"/>
      <c r="L38" s="80"/>
      <c r="M38" s="80"/>
    </row>
    <row r="39" spans="1:13" x14ac:dyDescent="0.25">
      <c r="A39" s="62" t="s">
        <v>30</v>
      </c>
      <c r="B39" s="62"/>
      <c r="C39" s="62"/>
      <c r="D39" s="62"/>
      <c r="E39" s="62"/>
      <c r="F39" s="63"/>
      <c r="G39" s="63"/>
      <c r="H39" s="63"/>
      <c r="I39" s="63"/>
      <c r="J39" s="63"/>
      <c r="K39" s="63"/>
      <c r="L39" s="63"/>
      <c r="M39" s="63"/>
    </row>
    <row r="40" spans="1:13" x14ac:dyDescent="0.25">
      <c r="A40" s="23"/>
    </row>
    <row r="41" spans="1:13" x14ac:dyDescent="0.25">
      <c r="A41" s="64" t="s">
        <v>25</v>
      </c>
      <c r="B41" s="59"/>
      <c r="C41" s="59"/>
      <c r="D41" s="59"/>
      <c r="E41" s="59"/>
      <c r="F41" s="59"/>
      <c r="G41" s="30">
        <f>M33</f>
        <v>0</v>
      </c>
      <c r="H41" s="31"/>
      <c r="I41" s="31"/>
      <c r="J41" s="31"/>
      <c r="K41" s="31"/>
      <c r="L41" s="31"/>
      <c r="M41" s="31"/>
    </row>
    <row r="42" spans="1:13" x14ac:dyDescent="0.25">
      <c r="A42" s="65"/>
      <c r="B42" s="66"/>
      <c r="C42" s="66"/>
      <c r="D42" s="66"/>
      <c r="E42" s="66"/>
      <c r="F42" s="66"/>
      <c r="G42" s="66"/>
      <c r="I42" s="32"/>
      <c r="J42" s="32"/>
      <c r="K42" s="32"/>
      <c r="L42" s="33"/>
      <c r="M42" s="34"/>
    </row>
    <row r="43" spans="1:13" x14ac:dyDescent="0.25">
      <c r="C43" s="35"/>
      <c r="D43" s="32"/>
      <c r="E43" s="36"/>
      <c r="F43" s="37"/>
      <c r="I43" s="32"/>
      <c r="J43" s="32"/>
      <c r="K43" s="32"/>
      <c r="L43" s="33"/>
      <c r="M43" s="34"/>
    </row>
    <row r="44" spans="1:13" x14ac:dyDescent="0.25">
      <c r="A44" s="58" t="s">
        <v>26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</row>
    <row r="46" spans="1:13" x14ac:dyDescent="0.25">
      <c r="A46" s="38" t="s">
        <v>27</v>
      </c>
      <c r="B46" s="39"/>
      <c r="C46" s="40"/>
      <c r="D46" s="41"/>
      <c r="E46" s="42"/>
      <c r="F46" s="43"/>
      <c r="G46" s="44"/>
      <c r="H46" s="44"/>
      <c r="I46" s="41"/>
      <c r="J46" s="41"/>
      <c r="K46" s="41"/>
      <c r="L46" s="45"/>
      <c r="M46" s="46"/>
    </row>
    <row r="47" spans="1:13" x14ac:dyDescent="0.25">
      <c r="B47" s="47"/>
      <c r="C47" s="48"/>
      <c r="D47" s="32"/>
      <c r="E47" s="36"/>
      <c r="F47" s="37"/>
      <c r="I47" s="32"/>
      <c r="J47" s="32"/>
      <c r="K47" s="32"/>
      <c r="L47" s="33"/>
      <c r="M47" s="34"/>
    </row>
    <row r="48" spans="1:13" x14ac:dyDescent="0.25">
      <c r="B48" s="47"/>
      <c r="C48" s="48"/>
      <c r="D48" s="32"/>
      <c r="E48" s="36"/>
      <c r="F48" s="37"/>
      <c r="I48" s="32"/>
      <c r="J48" s="32"/>
      <c r="K48" s="32"/>
      <c r="L48" s="33"/>
      <c r="M48" s="34"/>
    </row>
    <row r="49" spans="1:13" x14ac:dyDescent="0.25">
      <c r="B49" s="67"/>
      <c r="C49" s="59"/>
      <c r="D49" s="59"/>
      <c r="E49" s="36"/>
      <c r="F49" s="37"/>
      <c r="G49" s="32"/>
    </row>
    <row r="50" spans="1:13" x14ac:dyDescent="0.25">
      <c r="B50" s="67"/>
      <c r="C50" s="59"/>
      <c r="D50" s="59"/>
      <c r="E50" s="36"/>
      <c r="F50" s="37"/>
      <c r="G50" s="32"/>
      <c r="H50" s="32"/>
      <c r="I50" s="32"/>
      <c r="J50" s="32"/>
      <c r="K50" s="33"/>
      <c r="L50" s="34"/>
    </row>
    <row r="51" spans="1:13" x14ac:dyDescent="0.25">
      <c r="A51" s="68" t="s">
        <v>29</v>
      </c>
      <c r="B51" s="59"/>
      <c r="C51" s="59"/>
      <c r="D51" s="59"/>
      <c r="E51" s="59"/>
      <c r="F51" s="59"/>
      <c r="G51" s="31"/>
      <c r="H51" s="31"/>
      <c r="I51" s="31"/>
      <c r="J51" s="31"/>
      <c r="K51" s="31"/>
      <c r="L51" s="31"/>
      <c r="M51" s="31"/>
    </row>
    <row r="52" spans="1:13" ht="54.75" customHeight="1" x14ac:dyDescent="0.25">
      <c r="A52" s="69" t="s">
        <v>28</v>
      </c>
      <c r="B52" s="69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</row>
    <row r="53" spans="1:13" x14ac:dyDescent="0.25">
      <c r="A53" s="71" t="s">
        <v>63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</row>
    <row r="362" ht="20.25" customHeight="1" x14ac:dyDescent="0.25"/>
    <row r="403" ht="30.75" customHeight="1" x14ac:dyDescent="0.25"/>
    <row r="416" ht="37.5" customHeight="1" x14ac:dyDescent="0.25"/>
  </sheetData>
  <mergeCells count="11">
    <mergeCell ref="B49:D49"/>
    <mergeCell ref="B50:D50"/>
    <mergeCell ref="A51:F51"/>
    <mergeCell ref="A52:M52"/>
    <mergeCell ref="A53:K53"/>
    <mergeCell ref="A44:M44"/>
    <mergeCell ref="A1:M1"/>
    <mergeCell ref="A39:M39"/>
    <mergeCell ref="A41:F41"/>
    <mergeCell ref="A42:G42"/>
    <mergeCell ref="D37:E37"/>
  </mergeCells>
  <conditionalFormatting sqref="C5:C34">
    <cfRule type="duplicateValues" dxfId="2" priority="3"/>
  </conditionalFormatting>
  <conditionalFormatting sqref="B37">
    <cfRule type="containsText" dxfId="1" priority="1" operator="containsText" text="wate">
      <formula>NOT(ISERROR(SEARCH("wate",B37)))</formula>
    </cfRule>
  </conditionalFormatting>
  <conditionalFormatting sqref="C37">
    <cfRule type="duplicateValues" dxfId="0" priority="2"/>
  </conditionalFormatting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OPZ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Zyśk Anna</dc:creator>
  <cp:lastModifiedBy>Zapała Anna</cp:lastModifiedBy>
  <cp:lastPrinted>2025-03-21T13:26:52Z</cp:lastPrinted>
  <dcterms:created xsi:type="dcterms:W3CDTF">2021-08-06T07:38:48Z</dcterms:created>
  <dcterms:modified xsi:type="dcterms:W3CDTF">2025-05-13T09:15:38Z</dcterms:modified>
</cp:coreProperties>
</file>