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1\doa\ADMINISTRACYJNY\M&amp;A&amp;J\Przetargi\Sprzęt komputerowy 2025\"/>
    </mc:Choice>
  </mc:AlternateContent>
  <xr:revisionPtr revIDLastSave="0" documentId="13_ncr:1_{4D10DF44-F83A-4425-9AD7-94ECA6078285}" xr6:coauthVersionLast="47" xr6:coauthVersionMax="47" xr10:uidLastSave="{00000000-0000-0000-0000-000000000000}"/>
  <bookViews>
    <workbookView xWindow="-108" yWindow="-108" windowWidth="41496" windowHeight="16896" xr2:uid="{03462A9C-AC2C-40EA-818C-125229E35215}"/>
  </bookViews>
  <sheets>
    <sheet name="Zadanie 1 kompurer satcjonarny" sheetId="3" r:id="rId1"/>
    <sheet name="Zadanie 2 laptopy" sheetId="4" r:id="rId2"/>
    <sheet name="Zadanie 3 monitory" sheetId="5" r:id="rId3"/>
    <sheet name="Zadanie 4 drobny sprzęt" sheetId="6" r:id="rId4"/>
    <sheet name="Zadanie 5 programy" sheetId="7" r:id="rId5"/>
    <sheet name="Zadanie 6 projektor" sheetId="8" r:id="rId6"/>
    <sheet name="Zadanie 7 tablica interaktywna" sheetId="9" r:id="rId7"/>
    <sheet name="Zadanie 8 Tablet" sheetId="1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4" l="1"/>
  <c r="X3" i="4"/>
  <c r="AA2" i="3"/>
  <c r="X2" i="10"/>
  <c r="AA2" i="10" s="1"/>
  <c r="AB2" i="9"/>
  <c r="AA2" i="9"/>
  <c r="AB2" i="8"/>
  <c r="AA2" i="8"/>
  <c r="AB2" i="7"/>
  <c r="AA2" i="7"/>
  <c r="AB3" i="6"/>
  <c r="AB4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A3" i="6"/>
  <c r="AA4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B2" i="6"/>
  <c r="AA2" i="6"/>
  <c r="AB3" i="5"/>
  <c r="AA3" i="5"/>
  <c r="AB2" i="5"/>
  <c r="AA2" i="5"/>
  <c r="AB3" i="4"/>
  <c r="AA3" i="4"/>
  <c r="AB2" i="3"/>
  <c r="X2" i="9"/>
  <c r="X2" i="8"/>
  <c r="X2" i="7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X2" i="6"/>
  <c r="X2" i="5"/>
  <c r="AB2" i="10" l="1"/>
</calcChain>
</file>

<file path=xl/sharedStrings.xml><?xml version="1.0" encoding="utf-8"?>
<sst xmlns="http://schemas.openxmlformats.org/spreadsheetml/2006/main" count="280" uniqueCount="84">
  <si>
    <t>mikrofon do komputera stacjonarnego</t>
  </si>
  <si>
    <t>słuchawki nauszne bezprzewodowe</t>
  </si>
  <si>
    <t>głośniki do laptopa bezprzewodowe</t>
  </si>
  <si>
    <t>hub usb</t>
  </si>
  <si>
    <t>dysk zewnętrzny 1 Tb</t>
  </si>
  <si>
    <t>Projektr</t>
  </si>
  <si>
    <t>NAZWA</t>
  </si>
  <si>
    <t>OPIS PRZEDMIOTU</t>
  </si>
  <si>
    <t xml:space="preserve">monitor 34" </t>
  </si>
  <si>
    <t>monitor 27"</t>
  </si>
  <si>
    <t>komputer stacjonarny</t>
  </si>
  <si>
    <t>kamera do wideokonferencji</t>
  </si>
  <si>
    <t>myszka bezprzewodowa</t>
  </si>
  <si>
    <t>szyfrowane pendrive 64</t>
  </si>
  <si>
    <t>Pojemność: 64 GB
Interfejs: USB 3.2 Gen.2
Prędkość odczytu (maksymalna): 150 MB/s
Dodatkowe informacje: min. 128-bitowe szyfrowanie sprzętowe AES, Dostęp zabezpieczeny hasłem</t>
  </si>
  <si>
    <t>Pojemność: 1000 GB
Interfejs: USB 3.2 
Złącza dysku: USB Type-C
Prędkość odczytu (maksymalna): 1050 MB/s
Prędkość zapisu (maksymalna): 1000 MB/s
Dodatkowe informacje: 256-bitowe szyfrowanie danych AES, Ochrona danych za pomocą klucza dostępu</t>
  </si>
  <si>
    <t>LP</t>
  </si>
  <si>
    <t>WOA Leszno</t>
  </si>
  <si>
    <t>WOA Poznań</t>
  </si>
  <si>
    <t>WTO</t>
  </si>
  <si>
    <t>OIS</t>
  </si>
  <si>
    <t>DRK</t>
  </si>
  <si>
    <t>DPOzOS</t>
  </si>
  <si>
    <t>DOA</t>
  </si>
  <si>
    <t>WOA Kalisz</t>
  </si>
  <si>
    <t>ŁĄCZNA ILOŚĆ</t>
  </si>
  <si>
    <t>WOA Piła</t>
  </si>
  <si>
    <t>Switch Desktop 8x port RJ45 (Fast Ethernet 100Mb/s) LAN  10/100/1000 Mbps</t>
  </si>
  <si>
    <t>laptop 15,6"</t>
  </si>
  <si>
    <t>Adapter umożliwiający pracę w sieciach 1Gb</t>
  </si>
  <si>
    <t>Switch min 8 portów, niezarządzalny</t>
  </si>
  <si>
    <t>Rodzaj łączności: przewodowa
Charakterystyka kierunkowości: Kardioidalna
Pasmo przenoszenia: 100 ~ 16000 Hz
Złącza min.: USB-1szt, Minijack 3,5 mm - 1 szt</t>
  </si>
  <si>
    <t xml:space="preserve">
Liczba portów wyjścia: min. 4
Liczba portów ładujące: min. 4
Standard: USB 3.2 Gen. 1
Porty wyjścia: USB 3.2 Gen 1 - 4 szt</t>
  </si>
  <si>
    <t>DWS</t>
  </si>
  <si>
    <t>HR</t>
  </si>
  <si>
    <t>WW</t>
  </si>
  <si>
    <t>szyfrowane pendrive 32</t>
  </si>
  <si>
    <t>Pojemność: 32 GB
Interfejs: USB 3.2 Gen.2
Prędkość odczytu (maksymalna): 150 MB/s
Dodatkowe informacje: min. 128-bitowe szyfrowanie sprzętowe AES, Dostęp zabezpieczeny hasłem</t>
  </si>
  <si>
    <t>DPR</t>
  </si>
  <si>
    <t>Łączność: True Wireless
Budowa słuchawek: Dokanałowe
Typ podłączenia: bezprzewodowe
Mikrofon: przy słuchawce
Pasmo przenoszenia słuchawek: 20 ~ 20000 Hz
Czas pracy do: 7 h
Dodatkowe zasilanie z etui do: 21 h
Zasięg do: 10 m
Złącze: USB-C
Kolor: czarny
Wyposażenie:  etui ładujące, instrukcja obsługi, przewód USB
Gwarancja: 24 miesiące
Kompatybilność i Interoperacyjność
Pasuje do: Urządzenia przenośne oraz stacjonarne obsługujące odtwarzanie dźwięku przez Bluetooth Android, iOS, Windows</t>
  </si>
  <si>
    <t>Tablet</t>
  </si>
  <si>
    <t>DPS</t>
  </si>
  <si>
    <t>Moc głośników: 3-16 W
Łączność: Bluetooth
Pasmo przenoszenia: 50 - 20 000 Hz
Kolor czarny, 
Wymiary (SxWxG): 85,0-88,0 x 70,0-72,00 x 30,0-32,0 mm
Czas pracy na bateriach/akumulatorze min. 5 h
Pojemność akumulatora min. 730 mAh
Złącza  MicroUSB
Klasa wodoszczelności IPX7</t>
  </si>
  <si>
    <t>klawiatura bezprzewodowa</t>
  </si>
  <si>
    <t>DRFiK</t>
  </si>
  <si>
    <t xml:space="preserve">CIC </t>
  </si>
  <si>
    <t>DIS</t>
  </si>
  <si>
    <t>Włącznik 2.0</t>
  </si>
  <si>
    <t>słuchawki nauszne przewodowe</t>
  </si>
  <si>
    <t>DPOS</t>
  </si>
  <si>
    <t>Wskaźnik laserowy do prezentacji</t>
  </si>
  <si>
    <t xml:space="preserve">pilot do prezentacji do przewijania slajdów i stron w programie Microsoft PowerPoint i innych aplikacjach pakietu Office, zasięg minimum 10 metrów, możliwość włączenia czerwonego wskaźnika laserowego oraz możliwość  sterowania głośnością
</t>
  </si>
  <si>
    <t>Napęd zewnętrzny cd / dvd</t>
  </si>
  <si>
    <t>IT</t>
  </si>
  <si>
    <t>Pakiet Office 2021 lub 2024</t>
  </si>
  <si>
    <t>Łączność: Bezprzewodowa
Typ podłączenia: USB
Interfejs: 2,4 GHz, Unifying
Klawisze numeryczne: Tak
Dołączony: Nanoodbiornik</t>
  </si>
  <si>
    <t>słuchawki dokanałowe bezprzewodowe</t>
  </si>
  <si>
    <t>Łączność: Bezprzewodowe
Budowa słuchawek: Nauszne, zamknięte
Mikrofon: przy słuchawce
Pasmo przenoszenia słuchawek: 20 ~ 20000 Hz</t>
  </si>
  <si>
    <t>Słuchawki nauszne przewodowe z regulacją głośności i mikrofonem. Dźwięk przestrzenny.
Złącze: 3,5 mm
Pasmo przenoszenia słuchawek: 20 ~ 20000 Hz.
Typ głośników: neodymowy.
Zasięg: minimum 1,2 m
Kolor czarny</t>
  </si>
  <si>
    <r>
      <t xml:space="preserve">Procesor wielordzeniowy ze zintegrowaną grafiką, zaprojektowany do pracy w komputerach przenośnych klasy x86, na poziomie wydajności </t>
    </r>
    <r>
      <rPr>
        <sz val="11"/>
        <color theme="1"/>
        <rFont val="Calibri"/>
        <family val="2"/>
        <charset val="238"/>
        <scheme val="minor"/>
      </rPr>
      <t>11800 liczonej w punktach na podstawie Performance Test w teście CPU Mark Average według wyników opublikowanych na http://www.cpubenchmark.net/. Wykonawca w składanej ofercie winien podać dokładny model oferowanego podzespołu.
Przekątna ekranu 15,6''
Obsługiwana rozdzielczość ekranu 1920 x 1080 (Full HD)
zainstalowany RAM - min 32 Gb
dysk SSD min 480 Gb
wbudowana kamerka internetowa HD
złącze RJ-45 (LAN)
min 3 złącza USB 3 generacji
LAN 1 Gb/s
Wi-Fi 6E
Moduł Bluetooth
system Windows 11 PRO lub równoważny spełniający określone warunki: Do prawidłowej pracy systemu w w ramach jednostki niezbędne są miedzy innymi zapewnienie pełnego wsparcia systemu operacyjnego dla oprogramowania biurowego MS Office 2013/2016/2019/2021, oprogramowania antywirusowego ESET Endpoint  Security, programu do szyfrowania laptopów Eset Endpoint Encryption, oprogramowania administracji samorządowej - edytora do tworzenia aktów prawnych w postaci tekstów strukturalnych w formacie XML "Legislator", systemu finansowo–księgowego, systemy kadrowo-płacowego oraz ewidencji środków trwałych firmy Agrobex. System musi pozwolić na uruchomienie aplikacji 32 i 64-bitowych. 
Partycja recovery (opcja przywrócenia systemu z dysku).</t>
    </r>
  </si>
  <si>
    <r>
      <t xml:space="preserve">Procesor wielordzeniowy ze zintegrowaną grafiką, zaprojektowany do pracy w komputerach przenośnych klasy x86, na poziomie wydajności </t>
    </r>
    <r>
      <rPr>
        <sz val="11"/>
        <color theme="1"/>
        <rFont val="Calibri"/>
        <family val="2"/>
        <charset val="238"/>
        <scheme val="minor"/>
      </rPr>
      <t>10649 liczonej w punktach na podstawie Performance Test w teście CPU Mark Average według wyników opublikowanych na http://www.cpubenchmark.net/. Wykonawca w składanej ofercie winien podać dokładny model oferowanego podzespołu.
Przekątna ekranu 15,6''
Obsługiwana rozdzielczość ekranu 1920 x 1080 (Full HD)
zainstalowany RAM - min 16 Gb
dysk SSD min 480 Gb
wbudowana kamerka internetowa HD
złącze RJ-45 (LAN)
min 3 złącza USB 3 generacji
LAN 1 Gb/s
Wi-Fi 6E
Moduł Bluetooth
system Windows 11 PRO lub równoważny spełniający określone warunki: Do prawidłowej pracy systemu w w ramach jednostki niezbędne są miedzy innymi zapewnienie pełnego wsparcia systemu operacyjnego dla oprogramowania biurowego MS Office 2013/2016/2019/2021, oprogramowania antywirusowego ESET Endpoint  Security, programu do szyfrowania laptopów Eset Endpoint Encryption, oprogramowania administracji samorządowej - edytora do tworzenia aktów prawnych w postaci tekstów strukturalnych w formacie XML "Legislator", systemu finansowo–księgowego, systemy kadrowo-płacowego oraz ewidencji środków trwałych firmy Agrobex. System musi pozwolić na uruchomienie aplikacji 32 i 64-bitowych. 
Partycja recovery (opcja przywrócenia systemu z dysku).</t>
    </r>
  </si>
  <si>
    <r>
      <t>Adapter Rj45-USB LAN  10/100/</t>
    </r>
    <r>
      <rPr>
        <sz val="11"/>
        <color theme="1"/>
        <rFont val="Calibri"/>
        <family val="2"/>
        <charset val="238"/>
        <scheme val="minor"/>
      </rPr>
      <t>1000 Mbps</t>
    </r>
  </si>
  <si>
    <t>Funkcja automatycznego śledzenia i kadrowania uczestników na podstawie rozpoznawania twarzy
Obsługa 4K i wsteczna kompatybilność  z 1080P, 720P i innymi rozdzielczościami.
Interfejs USB 3.0, zasilanie, wideo, audio w jednym.
Obiektyw bez zniekształceń z EPTZ, szerokie pole widzenia min. 120°, zoptymalizowane do potrzeb wideokonferencji.    
Wbudowana matryca mikrofonowa, wielokierunkowy odbiór, zasięg do 6 metrów.
Praca w słabym oświetleniu 
Pilot do kontroli ustawień / zooma
Funkcje kamery
Rozdzielczość HDMI: 4K@30fps/25fps, 1080P@60/50/30/25fps, 1080I@60/50fps, 720P@60/50fps
Sensor: 1/2.5'', CMOS,
Efektywna ilość pixeli: min. 8.51M
Skanowanie progresywne
Obiektyw Focus:  f=2.8mm, FOV: min. 120°
Przysłona: 1/30s ~ 1/10000s
Minimalna jasność: 0.5 Lux 
Kompensacja tylnego oświetlenia
Cyfrowa redukcja szumów: 2D i 3D
Mocowanie: Uchwyt do montażu na monitorze 
Interfejsy wejścia / wyjścia wideo/audio
    Interfejs USB:min.  1xUSB 3.0: Typ B
    Interfejs HDMI: min. 1xHDMI 1.4
    Gwarancja: 24 miesiące</t>
  </si>
  <si>
    <t>Oprogramowanie Microsoft Office Home &amp; Business</t>
  </si>
  <si>
    <t>szacunkowa cena jednostkowa brutto</t>
  </si>
  <si>
    <t>szacunkowa cena jednostkowa netto</t>
  </si>
  <si>
    <t>szacunkowa wartość brutto</t>
  </si>
  <si>
    <t>szacunkowa wartość netto</t>
  </si>
  <si>
    <t>tablica interaktywna wraz z montażem i stojakiem mobilnym</t>
  </si>
  <si>
    <t>Zewnętrzna karta graficzna USB</t>
  </si>
  <si>
    <t>Zewnętrzna karta graficzna USB-C, HDMI. DVI
Ilość wspieranych monitorów 1
Interfejs wejścia - USB-A (konieczny), USB-C® (USB 3.2 Gen 1) (dopuszczalny)
Interfejsy wyjścia: HDMI 1x (konieczny)
Interfejsy wyjścia: DVI 1x (dopuszczalny)
Dostosowana do wyświetlacza: 3840 x 2160 Pixel</t>
  </si>
  <si>
    <t>Zasilacz do laptopa Dell</t>
  </si>
  <si>
    <t>Zasilacz Dell 65W 19.5V 3.34A 4.5mmx3.0mm</t>
  </si>
  <si>
    <t>laptop 15,6" P</t>
  </si>
  <si>
    <t>słuchawki dokanałowe przewodowe</t>
  </si>
  <si>
    <t>Słuchawki dokanałowe przewodowe - uniwersane z mikrofonem i regulacją głośności
Pasmo przenoszenia: 20 - 20000 Hz
Średnica przetwornika: 9 mm -14,2 mm
Długość przewodu: minimum 1,2 m
Złącze: jack 3,5 mm 
Kolr czarny</t>
  </si>
  <si>
    <t>Proporcje obrazu: 21:9
Przekątna ekranu: 34''
Powierzchnia matrycy: Matowa
Technologia podświetlania: Diody LED
Obsługiwana rozdzielczość: 3440 x 1440
Czas reakcji : minimum 4 ms
Jasność:  minimum 300 nits
Kontrast statyczny min.: 4 000:1
Kontrast dynamiczny min.: 20 000 000:1
Częstotliwość odświeżania: min. 100 Hz
Gniazda we/wy: min. 2 x HDMI
Gniazda we/wy: min: 1 x DVI</t>
  </si>
  <si>
    <t>Przekątna ekranu 27"
Powłoka matrycy: Matowa
Rodzaj matrycy: LED, VA
Typ ekranu: Płaski
Obsługiwana rozdzielczość ekranu: 1920 x 1080 (FullHD)
Format obrazu: 16:9
Częstotliwość odświeżania ekranu:  minimum 75 Hz
Złącza min.: VGA (D-sub) - 1 szt., DVI - 1 szt lub HDMI 1.4 - 1 szt.</t>
  </si>
  <si>
    <t>Łączność: Bezprzewodowa
Typ podłączenia: USB
Sensor: Optyczny
Rozdzielczość:  minimum 1000 dpi
Liczba przycisków: 3
Rolka przewijania: 1
Interfejs: 2,4 GHz
Zasięg pracy: do 10 m
Gwarancja: 24 miesiące</t>
  </si>
  <si>
    <t xml:space="preserve">Napęd zewnętrzny 
Typ podłączenia: USB 2.0 lub USB 3.0
Typ napędu: CD, DVD 
Minimum 8-krotna prędkością zapisu dla DVD oraz 24-krotna dla CD
Wyposażenie: Kabel USB
</t>
  </si>
  <si>
    <t>Monitor interaktywny – 65 cali, 
zastosowanie dotykowe lub wielkoformatowe,
ekran dotykowy, 
powłoka matrycy: MAT, 
rodzaj podświetlenia: LED, 
jasność: minimum 350 CD/m2, 
złącza HDMI – 2 sztuki, USB 2.0, 
wbudowane GŁOŚNIKI minium 20W, 
możliwość montażu na ścianie,
Rozdzielczość 3840 x 2160 (UHD 4K) , 
Kąt widzenia (poziomy/pionowy) minimum 178°/178°
Dodatkowo zaopatrzony w kompatybilny stojak mobilny, na co najmniej 4 kółkach z możliwością blokady, ze wzmacniającymi poprzeczkami oraz metalową półką</t>
  </si>
  <si>
    <t>Jakość obrazu o przekątnej do 300 cali: Rozdzielczość Full HD 
Jasność obrazu: minimum 5000 lumenów
Dwa porty HDMI i opcjonalne złącze bezprzewodowe, dwa porty USB i minimum 1 port USB typu B, minimum 2 porty VGA, 1 port LAN
Dzielenie obrazu i wyświetlanie z wielu komputerów
Naturalna rozdzielczość projektora: WUXGA (1920x1200). Rodzaj źródła światła: Lampa, Żywotność źródła światła: minimum 5000 h, Żywotność źródła światła (tryb ekonomiczny): minimum10000 h. Odległość projekcji minimum 1,5 m do minimum 9 m</t>
  </si>
  <si>
    <t xml:space="preserve">tablet + ładowarka
Wyświecz:  11", 1920 x 1200px, TFT
Funkcje ekranu: Dotykowy, Ekran pojemnościowy, Multi-Touch 10 punktowy
Pamięć wbudowana [GB]: 128
Wielkość pamięci RAM [GB]: 8
Procesor:  8-rdzeniowy
Czas pracy baterii podczas intensywnego korzystania: minium 6 godzin
Komunikacja:   Wi-Fi 802.11 a/b/g/n/ac, Bluetooth 5.1, Modem 5G, Moduł GPS
Złącza: Złącze USB Typ-C, Złącze słuchawkowe
Powłoka ekranu:   Błyszcząca
Rozdzielczość aparatu tylnego [Mpix]:  min. 8
Rozdzielczość aparatu przedniego [Mpix]: min.  5
Czujnik: Czujnik światła, Halla, Żyroskop
Wbudowany głośniki
Wbudowany mikrofon
Wi-Fi - standard: 802.11 a/b/g/n/ac
Gniazdo karty SIM
Czytnik kart pamięci Micro SD
Wyposażenie:  Kabel USB-C
</t>
  </si>
  <si>
    <t>Procesor wielordzeniowy ze zintegrowaną grafiką, zaprojektowany do pracy w komputerach stacjonarnych klasy x86, o wydajności minimalnej na poziomie 7300 dla Multithread Rating i 2800 dla Single Thread Rating liczonej w punktach na podstawie Performance Test w teście CPU Mark Average według wyników opublikowanych na http://www.cpubenchmark.net/. Wykonawca w składanej ofercie winien podać dokładny model oferowanego podzespołu.
zainstalowany RAM - min 16 Gb
dysk SSD min 480 Gb
zintegrowana karta dźwiękowa
zintegrowana karta graficzna
porty wewnętrzne (wolne) minimalnie: PCI-e x16 - 1 szt. PCI-e x1 - 1 szt. SATA III - 1 szt.
złącze RJ-45 (LAN)
min 3 złącza USB 3 generacji
LAN 1 Gb/s
Wi-Fi 6E
Moduł Bluetooth
system Windows 11 PRO lub równoważny spełniający określone warunki:
Do prawidłowej pracy systemu w ramach jednostki niezbędne są miedzy innymi zapewnienie pełnego wsparcia systemu operacyjnego dla oprogramowania biurowego MS Office 2013/2016/2019/2021, oprogramowania antywirusowego ESET Endpoint  Security, oprogramowania administracji samorządowej - edytora do tworzenia aktów prawnych w postaci tekstów strukturalnych w formacie XML "Legislator", systemu finansowo–księgowego, systemy kadrowo-płacowego oraz ewidencji środków trwałych firmy Agrobex. System musi pozwolić na uruchomienie aplikacji 32 i 64-bitowych. 
Partycja recovery (opcja przywrócenia systemu z dysku)
Obudowa Midi Tower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</si>
</sst>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vertical="top" wrapText="1"/>
    </xf>
    <xf numFmtId="0" fontId="0" fillId="3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wrapText="1"/>
    </xf>
    <xf numFmtId="0" fontId="0" fillId="0" borderId="0" xfId="0" applyAlignment="1">
      <alignment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right" wrapText="1"/>
    </xf>
    <xf numFmtId="0" fontId="0" fillId="5" borderId="1" xfId="0" applyFill="1" applyBorder="1" applyAlignment="1">
      <alignment horizontal="right" wrapText="1"/>
    </xf>
    <xf numFmtId="0" fontId="0" fillId="2" borderId="3" xfId="0" applyFill="1" applyBorder="1" applyAlignment="1">
      <alignment horizontal="right" wrapText="1"/>
    </xf>
    <xf numFmtId="0" fontId="0" fillId="3" borderId="3" xfId="0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wrapText="1"/>
    </xf>
    <xf numFmtId="0" fontId="1" fillId="5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0" fillId="3" borderId="0" xfId="0" applyFill="1"/>
    <xf numFmtId="0" fontId="1" fillId="5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right"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5" borderId="6" xfId="0" applyFill="1" applyBorder="1" applyAlignment="1" applyProtection="1">
      <alignment horizontal="right" wrapText="1"/>
      <protection locked="0"/>
    </xf>
    <xf numFmtId="0" fontId="0" fillId="5" borderId="1" xfId="0" applyFill="1" applyBorder="1" applyAlignment="1" applyProtection="1">
      <alignment horizontal="right" wrapText="1"/>
      <protection locked="0"/>
    </xf>
    <xf numFmtId="0" fontId="0" fillId="5" borderId="3" xfId="0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0" fontId="0" fillId="4" borderId="3" xfId="0" applyFill="1" applyBorder="1" applyAlignment="1" applyProtection="1">
      <alignment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wrapText="1"/>
    </xf>
    <xf numFmtId="0" fontId="0" fillId="2" borderId="3" xfId="0" applyFill="1" applyBorder="1" applyAlignment="1" applyProtection="1">
      <alignment vertical="top" wrapText="1"/>
    </xf>
    <xf numFmtId="0" fontId="0" fillId="2" borderId="3" xfId="0" applyFill="1" applyBorder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3" borderId="3" xfId="0" applyFill="1" applyBorder="1" applyAlignment="1" applyProtection="1">
      <alignment vertical="top" wrapText="1"/>
    </xf>
    <xf numFmtId="0" fontId="0" fillId="3" borderId="3" xfId="0" applyFill="1" applyBorder="1" applyAlignment="1" applyProtection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4F1A2-3301-49C4-B4AE-2C6E1833C510}">
  <sheetPr>
    <pageSetUpPr fitToPage="1"/>
  </sheetPr>
  <dimension ref="A1:AB2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RowHeight="14.4" x14ac:dyDescent="0.3"/>
  <cols>
    <col min="1" max="1" width="5.5546875" style="58" customWidth="1"/>
    <col min="2" max="2" width="19.5546875" style="58" bestFit="1" customWidth="1"/>
    <col min="3" max="3" width="93.88671875" style="58" customWidth="1"/>
    <col min="4" max="23" width="13.44140625" style="59" hidden="1" customWidth="1"/>
    <col min="24" max="24" width="13.44140625" style="59" customWidth="1"/>
    <col min="25" max="26" width="13.44140625" style="14" customWidth="1"/>
    <col min="27" max="28" width="11.6640625" customWidth="1"/>
  </cols>
  <sheetData>
    <row r="1" spans="1:28" s="7" customFormat="1" ht="57.6" x14ac:dyDescent="0.3">
      <c r="A1" s="47" t="s">
        <v>16</v>
      </c>
      <c r="B1" s="47" t="s">
        <v>6</v>
      </c>
      <c r="C1" s="47" t="s">
        <v>7</v>
      </c>
      <c r="D1" s="48" t="s">
        <v>17</v>
      </c>
      <c r="E1" s="48" t="s">
        <v>26</v>
      </c>
      <c r="F1" s="48" t="s">
        <v>18</v>
      </c>
      <c r="G1" s="48" t="s">
        <v>24</v>
      </c>
      <c r="H1" s="48" t="s">
        <v>19</v>
      </c>
      <c r="I1" s="48" t="s">
        <v>35</v>
      </c>
      <c r="J1" s="48" t="s">
        <v>41</v>
      </c>
      <c r="K1" s="48" t="s">
        <v>44</v>
      </c>
      <c r="L1" s="48" t="s">
        <v>38</v>
      </c>
      <c r="M1" s="48" t="s">
        <v>49</v>
      </c>
      <c r="N1" s="48" t="s">
        <v>46</v>
      </c>
      <c r="O1" s="48" t="s">
        <v>47</v>
      </c>
      <c r="P1" s="48" t="s">
        <v>20</v>
      </c>
      <c r="Q1" s="48" t="s">
        <v>34</v>
      </c>
      <c r="R1" s="48" t="s">
        <v>45</v>
      </c>
      <c r="S1" s="48" t="s">
        <v>21</v>
      </c>
      <c r="T1" s="48" t="s">
        <v>33</v>
      </c>
      <c r="U1" s="49" t="s">
        <v>22</v>
      </c>
      <c r="V1" s="50" t="s">
        <v>23</v>
      </c>
      <c r="W1" s="50" t="s">
        <v>53</v>
      </c>
      <c r="X1" s="51" t="s">
        <v>25</v>
      </c>
      <c r="Y1" s="42" t="s">
        <v>64</v>
      </c>
      <c r="Z1" s="43" t="s">
        <v>65</v>
      </c>
      <c r="AA1" s="44" t="s">
        <v>66</v>
      </c>
      <c r="AB1" s="44" t="s">
        <v>67</v>
      </c>
    </row>
    <row r="2" spans="1:28" ht="370.2" customHeight="1" x14ac:dyDescent="0.3">
      <c r="A2" s="52">
        <v>1</v>
      </c>
      <c r="B2" s="53" t="s">
        <v>10</v>
      </c>
      <c r="C2" s="54" t="s">
        <v>83</v>
      </c>
      <c r="D2" s="55"/>
      <c r="E2" s="55"/>
      <c r="F2" s="55"/>
      <c r="G2" s="55"/>
      <c r="H2" s="55"/>
      <c r="I2" s="55"/>
      <c r="J2" s="55">
        <v>1</v>
      </c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6"/>
      <c r="X2" s="57">
        <v>1</v>
      </c>
      <c r="Y2" s="45"/>
      <c r="Z2" s="46"/>
      <c r="AA2" s="46">
        <f>X2*Y2</f>
        <v>0</v>
      </c>
      <c r="AB2" s="46">
        <f>Z2*X2</f>
        <v>0</v>
      </c>
    </row>
  </sheetData>
  <sheetProtection sheet="1" objects="1" scenarios="1"/>
  <pageMargins left="0.7" right="0.7" top="0.75" bottom="0.75" header="0.3" footer="0.3"/>
  <pageSetup paperSize="9" scale="7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7F94-F51E-4F65-8B76-363E945AFBD5}">
  <sheetPr>
    <pageSetUpPr fitToPage="1"/>
  </sheetPr>
  <dimension ref="A1:AB3"/>
  <sheetViews>
    <sheetView zoomScale="90" zoomScaleNormal="90" workbookViewId="0">
      <pane xSplit="1" ySplit="1" topLeftCell="B3" activePane="bottomRight" state="frozen"/>
      <selection pane="topRight" activeCell="B1" sqref="B1"/>
      <selection pane="bottomLeft" activeCell="A2" sqref="A2"/>
      <selection pane="bottomRight" sqref="A1:X1048576"/>
    </sheetView>
  </sheetViews>
  <sheetFormatPr defaultRowHeight="14.4" x14ac:dyDescent="0.3"/>
  <cols>
    <col min="1" max="1" width="5.5546875" style="7" customWidth="1"/>
    <col min="2" max="2" width="19.5546875" style="7" bestFit="1" customWidth="1"/>
    <col min="3" max="3" width="93.88671875" style="7" customWidth="1"/>
    <col min="4" max="23" width="13.44140625" style="17" hidden="1" customWidth="1"/>
    <col min="24" max="24" width="13.44140625" style="17" customWidth="1"/>
    <col min="25" max="26" width="13.44140625" style="14" customWidth="1"/>
    <col min="27" max="28" width="11.6640625" customWidth="1"/>
  </cols>
  <sheetData>
    <row r="1" spans="1:28" s="7" customFormat="1" ht="57.6" x14ac:dyDescent="0.3">
      <c r="A1" s="18" t="s">
        <v>16</v>
      </c>
      <c r="B1" s="18" t="s">
        <v>6</v>
      </c>
      <c r="C1" s="18" t="s">
        <v>7</v>
      </c>
      <c r="D1" s="8" t="s">
        <v>17</v>
      </c>
      <c r="E1" s="8" t="s">
        <v>26</v>
      </c>
      <c r="F1" s="8" t="s">
        <v>18</v>
      </c>
      <c r="G1" s="8" t="s">
        <v>24</v>
      </c>
      <c r="H1" s="8" t="s">
        <v>19</v>
      </c>
      <c r="I1" s="8" t="s">
        <v>35</v>
      </c>
      <c r="J1" s="8" t="s">
        <v>41</v>
      </c>
      <c r="K1" s="8" t="s">
        <v>44</v>
      </c>
      <c r="L1" s="8" t="s">
        <v>38</v>
      </c>
      <c r="M1" s="8" t="s">
        <v>49</v>
      </c>
      <c r="N1" s="8" t="s">
        <v>46</v>
      </c>
      <c r="O1" s="8" t="s">
        <v>47</v>
      </c>
      <c r="P1" s="8" t="s">
        <v>20</v>
      </c>
      <c r="Q1" s="8" t="s">
        <v>34</v>
      </c>
      <c r="R1" s="8" t="s">
        <v>45</v>
      </c>
      <c r="S1" s="8" t="s">
        <v>21</v>
      </c>
      <c r="T1" s="8" t="s">
        <v>33</v>
      </c>
      <c r="U1" s="9" t="s">
        <v>22</v>
      </c>
      <c r="V1" s="19" t="s">
        <v>23</v>
      </c>
      <c r="W1" s="19" t="s">
        <v>53</v>
      </c>
      <c r="X1" s="25" t="s">
        <v>25</v>
      </c>
      <c r="Y1" s="10" t="s">
        <v>64</v>
      </c>
      <c r="Z1" s="11" t="s">
        <v>65</v>
      </c>
      <c r="AA1" s="28" t="s">
        <v>66</v>
      </c>
      <c r="AB1" s="28" t="s">
        <v>67</v>
      </c>
    </row>
    <row r="2" spans="1:28" s="24" customFormat="1" ht="338.4" customHeight="1" x14ac:dyDescent="0.3">
      <c r="A2" s="1">
        <v>1</v>
      </c>
      <c r="B2" s="2" t="s">
        <v>73</v>
      </c>
      <c r="C2" s="3" t="s">
        <v>59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21">
        <v>1</v>
      </c>
      <c r="W2" s="21"/>
      <c r="X2" s="27">
        <f t="shared" ref="X2:X3" si="0">SUM(D2:W2)</f>
        <v>1</v>
      </c>
      <c r="Y2" s="23"/>
      <c r="Z2" s="13"/>
      <c r="AA2" s="13"/>
      <c r="AB2" s="13"/>
    </row>
    <row r="3" spans="1:28" ht="331.2" customHeight="1" x14ac:dyDescent="0.3">
      <c r="A3" s="6">
        <v>2</v>
      </c>
      <c r="B3" s="4" t="s">
        <v>28</v>
      </c>
      <c r="C3" s="5" t="s">
        <v>60</v>
      </c>
      <c r="D3" s="15">
        <v>1</v>
      </c>
      <c r="E3" s="15">
        <v>1</v>
      </c>
      <c r="F3" s="15">
        <v>1</v>
      </c>
      <c r="G3" s="15">
        <v>1</v>
      </c>
      <c r="H3" s="15"/>
      <c r="I3" s="15"/>
      <c r="J3" s="15">
        <v>3</v>
      </c>
      <c r="K3" s="15">
        <v>1</v>
      </c>
      <c r="L3" s="15"/>
      <c r="M3" s="15">
        <v>1</v>
      </c>
      <c r="N3" s="15"/>
      <c r="O3" s="15">
        <v>1</v>
      </c>
      <c r="P3" s="15"/>
      <c r="Q3" s="15">
        <v>1</v>
      </c>
      <c r="R3" s="15">
        <v>14</v>
      </c>
      <c r="S3" s="15">
        <v>3</v>
      </c>
      <c r="T3" s="15"/>
      <c r="U3" s="15"/>
      <c r="V3" s="20">
        <v>2</v>
      </c>
      <c r="W3" s="20"/>
      <c r="X3" s="26">
        <f t="shared" si="0"/>
        <v>30</v>
      </c>
      <c r="Y3" s="22"/>
      <c r="Z3" s="12"/>
      <c r="AA3" s="12">
        <f>X3*Y3</f>
        <v>0</v>
      </c>
      <c r="AB3" s="12">
        <f>X3*Z3</f>
        <v>0</v>
      </c>
    </row>
  </sheetData>
  <pageMargins left="0.7" right="0.7" top="0.75" bottom="0.75" header="0.3" footer="0.3"/>
  <pageSetup paperSize="9" scale="66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92ECD-8297-4E96-A17D-FBB1E4F341B9}">
  <sheetPr>
    <pageSetUpPr fitToPage="1"/>
  </sheetPr>
  <dimension ref="A1:AB3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B4" sqref="AB4"/>
    </sheetView>
  </sheetViews>
  <sheetFormatPr defaultRowHeight="14.4" x14ac:dyDescent="0.3"/>
  <cols>
    <col min="1" max="1" width="5.5546875" style="7" customWidth="1"/>
    <col min="2" max="2" width="19.5546875" style="7" bestFit="1" customWidth="1"/>
    <col min="3" max="3" width="93.88671875" style="7" customWidth="1"/>
    <col min="4" max="23" width="13.44140625" style="17" hidden="1" customWidth="1"/>
    <col min="24" max="24" width="13.44140625" style="17" customWidth="1"/>
    <col min="25" max="26" width="13.44140625" style="14" customWidth="1"/>
    <col min="27" max="28" width="11.6640625" customWidth="1"/>
  </cols>
  <sheetData>
    <row r="1" spans="1:28" s="7" customFormat="1" ht="57.6" x14ac:dyDescent="0.3">
      <c r="A1" s="18" t="s">
        <v>16</v>
      </c>
      <c r="B1" s="18" t="s">
        <v>6</v>
      </c>
      <c r="C1" s="18" t="s">
        <v>7</v>
      </c>
      <c r="D1" s="8" t="s">
        <v>17</v>
      </c>
      <c r="E1" s="8" t="s">
        <v>26</v>
      </c>
      <c r="F1" s="8" t="s">
        <v>18</v>
      </c>
      <c r="G1" s="8" t="s">
        <v>24</v>
      </c>
      <c r="H1" s="8" t="s">
        <v>19</v>
      </c>
      <c r="I1" s="8" t="s">
        <v>35</v>
      </c>
      <c r="J1" s="8" t="s">
        <v>41</v>
      </c>
      <c r="K1" s="8" t="s">
        <v>44</v>
      </c>
      <c r="L1" s="8" t="s">
        <v>38</v>
      </c>
      <c r="M1" s="8" t="s">
        <v>49</v>
      </c>
      <c r="N1" s="8" t="s">
        <v>46</v>
      </c>
      <c r="O1" s="8" t="s">
        <v>47</v>
      </c>
      <c r="P1" s="8" t="s">
        <v>20</v>
      </c>
      <c r="Q1" s="8" t="s">
        <v>34</v>
      </c>
      <c r="R1" s="8" t="s">
        <v>45</v>
      </c>
      <c r="S1" s="8" t="s">
        <v>21</v>
      </c>
      <c r="T1" s="8" t="s">
        <v>33</v>
      </c>
      <c r="U1" s="9" t="s">
        <v>22</v>
      </c>
      <c r="V1" s="19" t="s">
        <v>23</v>
      </c>
      <c r="W1" s="19" t="s">
        <v>53</v>
      </c>
      <c r="X1" s="25" t="s">
        <v>25</v>
      </c>
      <c r="Y1" s="10" t="s">
        <v>64</v>
      </c>
      <c r="Z1" s="11" t="s">
        <v>65</v>
      </c>
      <c r="AA1" s="28" t="s">
        <v>66</v>
      </c>
      <c r="AB1" s="28" t="s">
        <v>67</v>
      </c>
    </row>
    <row r="2" spans="1:28" ht="185.4" customHeight="1" x14ac:dyDescent="0.3">
      <c r="A2" s="6">
        <v>1</v>
      </c>
      <c r="B2" s="4" t="s">
        <v>8</v>
      </c>
      <c r="C2" s="5" t="s">
        <v>76</v>
      </c>
      <c r="D2" s="15"/>
      <c r="E2" s="15"/>
      <c r="F2" s="15"/>
      <c r="G2" s="15"/>
      <c r="H2" s="15"/>
      <c r="I2" s="15"/>
      <c r="J2" s="15"/>
      <c r="K2" s="15">
        <v>1</v>
      </c>
      <c r="L2" s="15"/>
      <c r="M2" s="15"/>
      <c r="N2" s="15"/>
      <c r="O2" s="15"/>
      <c r="P2" s="15"/>
      <c r="Q2" s="15"/>
      <c r="R2" s="15"/>
      <c r="S2" s="15"/>
      <c r="T2" s="15">
        <v>1</v>
      </c>
      <c r="U2" s="15"/>
      <c r="V2" s="20">
        <v>2</v>
      </c>
      <c r="W2" s="20"/>
      <c r="X2" s="26">
        <f>SUM(D2:W2)</f>
        <v>4</v>
      </c>
      <c r="Y2" s="22"/>
      <c r="Z2" s="12"/>
      <c r="AA2" s="12">
        <f>Y2*X2</f>
        <v>0</v>
      </c>
      <c r="AB2" s="12">
        <f>Z2*X2</f>
        <v>0</v>
      </c>
    </row>
    <row r="3" spans="1:28" ht="123" customHeight="1" x14ac:dyDescent="0.3">
      <c r="A3" s="1">
        <v>2</v>
      </c>
      <c r="B3" s="2" t="s">
        <v>9</v>
      </c>
      <c r="C3" s="3" t="s">
        <v>77</v>
      </c>
      <c r="D3" s="16"/>
      <c r="E3" s="16"/>
      <c r="F3" s="16"/>
      <c r="G3" s="16"/>
      <c r="H3" s="16"/>
      <c r="I3" s="16">
        <v>4</v>
      </c>
      <c r="J3" s="16">
        <v>1</v>
      </c>
      <c r="K3" s="16"/>
      <c r="L3" s="16">
        <v>2</v>
      </c>
      <c r="M3" s="16"/>
      <c r="N3" s="16"/>
      <c r="O3" s="16"/>
      <c r="P3" s="16"/>
      <c r="Q3" s="16">
        <v>1</v>
      </c>
      <c r="R3" s="16"/>
      <c r="S3" s="16">
        <v>2</v>
      </c>
      <c r="T3" s="16"/>
      <c r="U3" s="16"/>
      <c r="V3" s="21">
        <v>1</v>
      </c>
      <c r="W3" s="21"/>
      <c r="X3" s="27">
        <v>13</v>
      </c>
      <c r="Y3" s="23"/>
      <c r="Z3" s="13"/>
      <c r="AA3" s="13">
        <f>X3*Y3</f>
        <v>0</v>
      </c>
      <c r="AB3" s="13">
        <f>X3*Z3</f>
        <v>0</v>
      </c>
    </row>
  </sheetData>
  <pageMargins left="0.7" right="0.7" top="0.75" bottom="0.75" header="0.3" footer="0.3"/>
  <pageSetup paperSize="9" scale="7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6ADF-5F3A-4D85-B274-0D8854AB2665}">
  <sheetPr>
    <pageSetUpPr fitToPage="1"/>
  </sheetPr>
  <dimension ref="A1:AB20"/>
  <sheetViews>
    <sheetView zoomScale="90" zoomScaleNormal="90" workbookViewId="0">
      <pane xSplit="1" ySplit="1" topLeftCell="B13" activePane="bottomRight" state="frozen"/>
      <selection pane="topRight" activeCell="B1" sqref="B1"/>
      <selection pane="bottomLeft" activeCell="A2" sqref="A2"/>
      <selection pane="bottomRight" activeCell="AB2" sqref="AB2:AB20"/>
    </sheetView>
  </sheetViews>
  <sheetFormatPr defaultRowHeight="14.4" x14ac:dyDescent="0.3"/>
  <cols>
    <col min="1" max="1" width="5.5546875" style="7" customWidth="1"/>
    <col min="2" max="2" width="19.5546875" style="7" bestFit="1" customWidth="1"/>
    <col min="3" max="3" width="93.88671875" style="7" customWidth="1"/>
    <col min="4" max="23" width="13.44140625" style="17" hidden="1" customWidth="1"/>
    <col min="24" max="24" width="13.44140625" style="17" customWidth="1"/>
    <col min="25" max="26" width="13.44140625" style="14" customWidth="1"/>
    <col min="27" max="28" width="11.6640625" customWidth="1"/>
  </cols>
  <sheetData>
    <row r="1" spans="1:28" s="7" customFormat="1" ht="57.6" x14ac:dyDescent="0.3">
      <c r="A1" s="18" t="s">
        <v>16</v>
      </c>
      <c r="B1" s="18" t="s">
        <v>6</v>
      </c>
      <c r="C1" s="18" t="s">
        <v>7</v>
      </c>
      <c r="D1" s="8" t="s">
        <v>17</v>
      </c>
      <c r="E1" s="8" t="s">
        <v>26</v>
      </c>
      <c r="F1" s="8" t="s">
        <v>18</v>
      </c>
      <c r="G1" s="8" t="s">
        <v>24</v>
      </c>
      <c r="H1" s="8" t="s">
        <v>19</v>
      </c>
      <c r="I1" s="8" t="s">
        <v>35</v>
      </c>
      <c r="J1" s="8" t="s">
        <v>41</v>
      </c>
      <c r="K1" s="8" t="s">
        <v>44</v>
      </c>
      <c r="L1" s="8" t="s">
        <v>38</v>
      </c>
      <c r="M1" s="8" t="s">
        <v>49</v>
      </c>
      <c r="N1" s="8" t="s">
        <v>46</v>
      </c>
      <c r="O1" s="8" t="s">
        <v>47</v>
      </c>
      <c r="P1" s="8" t="s">
        <v>20</v>
      </c>
      <c r="Q1" s="8" t="s">
        <v>34</v>
      </c>
      <c r="R1" s="8" t="s">
        <v>45</v>
      </c>
      <c r="S1" s="8" t="s">
        <v>21</v>
      </c>
      <c r="T1" s="8" t="s">
        <v>33</v>
      </c>
      <c r="U1" s="9" t="s">
        <v>22</v>
      </c>
      <c r="V1" s="19" t="s">
        <v>23</v>
      </c>
      <c r="W1" s="19" t="s">
        <v>53</v>
      </c>
      <c r="X1" s="25" t="s">
        <v>25</v>
      </c>
      <c r="Y1" s="10" t="s">
        <v>64</v>
      </c>
      <c r="Z1" s="11" t="s">
        <v>65</v>
      </c>
      <c r="AA1" s="28" t="s">
        <v>66</v>
      </c>
      <c r="AB1" s="28" t="s">
        <v>67</v>
      </c>
    </row>
    <row r="2" spans="1:28" ht="361.8" customHeight="1" x14ac:dyDescent="0.3">
      <c r="A2" s="1">
        <v>1</v>
      </c>
      <c r="B2" s="2" t="s">
        <v>11</v>
      </c>
      <c r="C2" s="3" t="s">
        <v>62</v>
      </c>
      <c r="D2" s="16"/>
      <c r="E2" s="16"/>
      <c r="F2" s="16"/>
      <c r="G2" s="16"/>
      <c r="H2" s="16"/>
      <c r="I2" s="16"/>
      <c r="J2" s="16"/>
      <c r="K2" s="16">
        <v>1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21"/>
      <c r="W2" s="21"/>
      <c r="X2" s="27">
        <f t="shared" ref="X2:X19" si="0">SUM(D2:W2)</f>
        <v>1</v>
      </c>
      <c r="Y2" s="23"/>
      <c r="Z2" s="13"/>
      <c r="AA2" s="13">
        <f>Y2*X2</f>
        <v>0</v>
      </c>
      <c r="AB2" s="13">
        <f>Z2*X2</f>
        <v>0</v>
      </c>
    </row>
    <row r="3" spans="1:28" ht="72" x14ac:dyDescent="0.3">
      <c r="A3" s="1">
        <v>2</v>
      </c>
      <c r="B3" s="4" t="s">
        <v>43</v>
      </c>
      <c r="C3" s="5" t="s">
        <v>55</v>
      </c>
      <c r="D3" s="15">
        <v>1</v>
      </c>
      <c r="E3" s="15"/>
      <c r="F3" s="15"/>
      <c r="G3" s="15">
        <v>1</v>
      </c>
      <c r="H3" s="15"/>
      <c r="I3" s="15"/>
      <c r="J3" s="15">
        <v>4</v>
      </c>
      <c r="K3" s="15"/>
      <c r="L3" s="15"/>
      <c r="M3" s="15">
        <v>1</v>
      </c>
      <c r="N3" s="15">
        <v>1</v>
      </c>
      <c r="O3" s="15"/>
      <c r="P3" s="15"/>
      <c r="Q3" s="15"/>
      <c r="R3" s="15">
        <v>14</v>
      </c>
      <c r="S3" s="15">
        <v>3</v>
      </c>
      <c r="T3" s="15"/>
      <c r="U3" s="15"/>
      <c r="V3" s="20">
        <v>1</v>
      </c>
      <c r="W3" s="20"/>
      <c r="X3" s="26">
        <f t="shared" si="0"/>
        <v>26</v>
      </c>
      <c r="Y3" s="22"/>
      <c r="Z3" s="12"/>
      <c r="AA3" s="13">
        <f t="shared" ref="AA3:AA20" si="1">Y3*X3</f>
        <v>0</v>
      </c>
      <c r="AB3" s="13">
        <f t="shared" ref="AB3:AB20" si="2">Z3*X3</f>
        <v>0</v>
      </c>
    </row>
    <row r="4" spans="1:28" ht="139.80000000000001" customHeight="1" x14ac:dyDescent="0.3">
      <c r="A4" s="1">
        <v>3</v>
      </c>
      <c r="B4" s="2" t="s">
        <v>12</v>
      </c>
      <c r="C4" s="3" t="s">
        <v>78</v>
      </c>
      <c r="D4" s="16">
        <v>1</v>
      </c>
      <c r="E4" s="16"/>
      <c r="F4" s="16">
        <v>4</v>
      </c>
      <c r="G4" s="16">
        <v>1</v>
      </c>
      <c r="H4" s="16"/>
      <c r="I4" s="16"/>
      <c r="J4" s="16">
        <v>4</v>
      </c>
      <c r="K4" s="16"/>
      <c r="L4" s="16"/>
      <c r="M4" s="16">
        <v>1</v>
      </c>
      <c r="N4" s="16">
        <v>1</v>
      </c>
      <c r="O4" s="16"/>
      <c r="P4" s="16"/>
      <c r="Q4" s="16"/>
      <c r="R4" s="16">
        <v>14</v>
      </c>
      <c r="S4" s="16">
        <v>3</v>
      </c>
      <c r="T4" s="16"/>
      <c r="U4" s="16"/>
      <c r="V4" s="21">
        <v>1</v>
      </c>
      <c r="W4" s="21"/>
      <c r="X4" s="27">
        <f t="shared" si="0"/>
        <v>30</v>
      </c>
      <c r="Y4" s="23"/>
      <c r="Z4" s="13"/>
      <c r="AA4" s="13">
        <f t="shared" si="1"/>
        <v>0</v>
      </c>
      <c r="AB4" s="13">
        <f t="shared" si="2"/>
        <v>0</v>
      </c>
    </row>
    <row r="5" spans="1:28" ht="67.8" customHeight="1" x14ac:dyDescent="0.3">
      <c r="A5" s="1">
        <v>4</v>
      </c>
      <c r="B5" s="4" t="s">
        <v>36</v>
      </c>
      <c r="C5" s="5" t="s">
        <v>37</v>
      </c>
      <c r="D5" s="15"/>
      <c r="E5" s="15"/>
      <c r="F5" s="15"/>
      <c r="G5" s="15"/>
      <c r="H5" s="15"/>
      <c r="I5" s="15">
        <v>2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20"/>
      <c r="W5" s="20"/>
      <c r="X5" s="26">
        <f t="shared" si="0"/>
        <v>2</v>
      </c>
      <c r="Y5" s="22"/>
      <c r="Z5" s="12"/>
      <c r="AA5" s="13">
        <f t="shared" si="1"/>
        <v>0</v>
      </c>
      <c r="AB5" s="13">
        <f t="shared" si="2"/>
        <v>0</v>
      </c>
    </row>
    <row r="6" spans="1:28" ht="57.6" x14ac:dyDescent="0.3">
      <c r="A6" s="1">
        <v>5</v>
      </c>
      <c r="B6" s="2" t="s">
        <v>13</v>
      </c>
      <c r="C6" s="3" t="s">
        <v>14</v>
      </c>
      <c r="D6" s="16">
        <v>6</v>
      </c>
      <c r="E6" s="16"/>
      <c r="F6" s="16"/>
      <c r="G6" s="16"/>
      <c r="H6" s="16"/>
      <c r="I6" s="16"/>
      <c r="J6" s="16"/>
      <c r="K6" s="16"/>
      <c r="L6" s="16"/>
      <c r="M6" s="16"/>
      <c r="N6" s="16">
        <v>3</v>
      </c>
      <c r="O6" s="16"/>
      <c r="P6" s="16"/>
      <c r="Q6" s="16"/>
      <c r="R6" s="16"/>
      <c r="S6" s="16">
        <v>6</v>
      </c>
      <c r="T6" s="16"/>
      <c r="U6" s="16"/>
      <c r="V6" s="21"/>
      <c r="W6" s="21"/>
      <c r="X6" s="27">
        <f t="shared" si="0"/>
        <v>15</v>
      </c>
      <c r="Y6" s="23"/>
      <c r="Z6" s="13"/>
      <c r="AA6" s="13">
        <f t="shared" si="1"/>
        <v>0</v>
      </c>
      <c r="AB6" s="13">
        <f t="shared" si="2"/>
        <v>0</v>
      </c>
    </row>
    <row r="7" spans="1:28" ht="57.6" x14ac:dyDescent="0.3">
      <c r="A7" s="1">
        <v>6</v>
      </c>
      <c r="B7" s="2" t="s">
        <v>0</v>
      </c>
      <c r="C7" s="3" t="s">
        <v>31</v>
      </c>
      <c r="D7" s="16"/>
      <c r="E7" s="16"/>
      <c r="F7" s="16"/>
      <c r="G7" s="16"/>
      <c r="H7" s="16"/>
      <c r="I7" s="16"/>
      <c r="J7" s="16"/>
      <c r="K7" s="16">
        <v>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21"/>
      <c r="W7" s="21"/>
      <c r="X7" s="27">
        <f t="shared" si="0"/>
        <v>1</v>
      </c>
      <c r="Y7" s="23"/>
      <c r="Z7" s="13"/>
      <c r="AA7" s="13">
        <f t="shared" si="1"/>
        <v>0</v>
      </c>
      <c r="AB7" s="13">
        <f t="shared" si="2"/>
        <v>0</v>
      </c>
    </row>
    <row r="8" spans="1:28" s="24" customFormat="1" ht="225.6" customHeight="1" x14ac:dyDescent="0.3">
      <c r="A8" s="1">
        <v>7</v>
      </c>
      <c r="B8" s="4" t="s">
        <v>56</v>
      </c>
      <c r="C8" s="5" t="s">
        <v>39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>
        <v>14</v>
      </c>
      <c r="S8" s="15"/>
      <c r="T8" s="15"/>
      <c r="U8" s="15"/>
      <c r="V8" s="20"/>
      <c r="W8" s="20"/>
      <c r="X8" s="26">
        <f t="shared" si="0"/>
        <v>14</v>
      </c>
      <c r="Y8" s="22"/>
      <c r="Z8" s="12"/>
      <c r="AA8" s="13">
        <f t="shared" si="1"/>
        <v>0</v>
      </c>
      <c r="AB8" s="13">
        <f t="shared" si="2"/>
        <v>0</v>
      </c>
    </row>
    <row r="9" spans="1:28" s="24" customFormat="1" ht="86.4" x14ac:dyDescent="0.3">
      <c r="A9" s="1">
        <v>8</v>
      </c>
      <c r="B9" s="2" t="s">
        <v>74</v>
      </c>
      <c r="C9" s="3" t="s">
        <v>75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v>2</v>
      </c>
      <c r="U9" s="16"/>
      <c r="V9" s="21">
        <v>1</v>
      </c>
      <c r="W9" s="21"/>
      <c r="X9" s="27">
        <f t="shared" si="0"/>
        <v>3</v>
      </c>
      <c r="Y9" s="23"/>
      <c r="Z9" s="13"/>
      <c r="AA9" s="13">
        <f t="shared" si="1"/>
        <v>0</v>
      </c>
      <c r="AB9" s="13">
        <f t="shared" si="2"/>
        <v>0</v>
      </c>
    </row>
    <row r="10" spans="1:28" ht="86.4" x14ac:dyDescent="0.3">
      <c r="A10" s="1">
        <v>9</v>
      </c>
      <c r="B10" s="4" t="s">
        <v>48</v>
      </c>
      <c r="C10" s="5" t="s">
        <v>58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v>2</v>
      </c>
      <c r="O10" s="15"/>
      <c r="P10" s="15"/>
      <c r="Q10" s="15"/>
      <c r="R10" s="15"/>
      <c r="S10" s="15"/>
      <c r="T10" s="15">
        <v>1</v>
      </c>
      <c r="U10" s="15"/>
      <c r="V10" s="20">
        <v>1</v>
      </c>
      <c r="W10" s="20"/>
      <c r="X10" s="26">
        <f t="shared" si="0"/>
        <v>4</v>
      </c>
      <c r="Y10" s="22"/>
      <c r="Z10" s="12"/>
      <c r="AA10" s="13">
        <f t="shared" si="1"/>
        <v>0</v>
      </c>
      <c r="AB10" s="13">
        <f t="shared" si="2"/>
        <v>0</v>
      </c>
    </row>
    <row r="11" spans="1:28" s="24" customFormat="1" ht="57.6" x14ac:dyDescent="0.3">
      <c r="A11" s="1">
        <v>10</v>
      </c>
      <c r="B11" s="2" t="s">
        <v>1</v>
      </c>
      <c r="C11" s="3" t="s">
        <v>57</v>
      </c>
      <c r="D11" s="16"/>
      <c r="E11" s="16"/>
      <c r="F11" s="16">
        <v>3</v>
      </c>
      <c r="G11" s="16"/>
      <c r="H11" s="16"/>
      <c r="I11" s="16">
        <v>4</v>
      </c>
      <c r="J11" s="16"/>
      <c r="K11" s="16">
        <v>2</v>
      </c>
      <c r="L11" s="16">
        <v>6</v>
      </c>
      <c r="M11" s="16"/>
      <c r="N11" s="16"/>
      <c r="O11" s="16"/>
      <c r="P11" s="16"/>
      <c r="Q11" s="16"/>
      <c r="R11" s="16"/>
      <c r="S11" s="16"/>
      <c r="T11" s="16"/>
      <c r="U11" s="16"/>
      <c r="V11" s="21"/>
      <c r="W11" s="21"/>
      <c r="X11" s="27">
        <f t="shared" si="0"/>
        <v>15</v>
      </c>
      <c r="Y11" s="23"/>
      <c r="Z11" s="13"/>
      <c r="AA11" s="13">
        <f t="shared" si="1"/>
        <v>0</v>
      </c>
      <c r="AB11" s="13">
        <f t="shared" si="2"/>
        <v>0</v>
      </c>
    </row>
    <row r="12" spans="1:28" ht="133.80000000000001" customHeight="1" x14ac:dyDescent="0.3">
      <c r="A12" s="1">
        <v>11</v>
      </c>
      <c r="B12" s="4" t="s">
        <v>2</v>
      </c>
      <c r="C12" s="5" t="s">
        <v>42</v>
      </c>
      <c r="D12" s="15"/>
      <c r="E12" s="15"/>
      <c r="F12" s="15"/>
      <c r="G12" s="15"/>
      <c r="H12" s="15"/>
      <c r="I12" s="15"/>
      <c r="J12" s="15">
        <v>3</v>
      </c>
      <c r="K12" s="15">
        <v>1</v>
      </c>
      <c r="L12" s="15"/>
      <c r="M12" s="15"/>
      <c r="N12" s="15"/>
      <c r="O12" s="15"/>
      <c r="P12" s="15"/>
      <c r="Q12" s="15"/>
      <c r="R12" s="15">
        <v>3</v>
      </c>
      <c r="S12" s="15"/>
      <c r="T12" s="15"/>
      <c r="U12" s="15"/>
      <c r="V12" s="20">
        <v>1</v>
      </c>
      <c r="W12" s="20"/>
      <c r="X12" s="26">
        <f t="shared" si="0"/>
        <v>8</v>
      </c>
      <c r="Y12" s="22"/>
      <c r="Z12" s="12"/>
      <c r="AA12" s="13">
        <f t="shared" si="1"/>
        <v>0</v>
      </c>
      <c r="AB12" s="13">
        <f t="shared" si="2"/>
        <v>0</v>
      </c>
    </row>
    <row r="13" spans="1:28" ht="72" x14ac:dyDescent="0.3">
      <c r="A13" s="1">
        <v>12</v>
      </c>
      <c r="B13" s="2" t="s">
        <v>3</v>
      </c>
      <c r="C13" s="3" t="s">
        <v>32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21">
        <v>10</v>
      </c>
      <c r="W13" s="21"/>
      <c r="X13" s="27">
        <f t="shared" si="0"/>
        <v>10</v>
      </c>
      <c r="Y13" s="23"/>
      <c r="Z13" s="13"/>
      <c r="AA13" s="13">
        <f t="shared" si="1"/>
        <v>0</v>
      </c>
      <c r="AB13" s="13">
        <f t="shared" si="2"/>
        <v>0</v>
      </c>
    </row>
    <row r="14" spans="1:28" ht="86.4" x14ac:dyDescent="0.3">
      <c r="A14" s="1">
        <v>13</v>
      </c>
      <c r="B14" s="4" t="s">
        <v>4</v>
      </c>
      <c r="C14" s="5" t="s">
        <v>15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v>1</v>
      </c>
      <c r="O14" s="15"/>
      <c r="P14" s="15"/>
      <c r="Q14" s="15"/>
      <c r="R14" s="15"/>
      <c r="S14" s="15"/>
      <c r="T14" s="15"/>
      <c r="U14" s="15"/>
      <c r="V14" s="20">
        <v>1</v>
      </c>
      <c r="W14" s="20"/>
      <c r="X14" s="26">
        <f t="shared" si="0"/>
        <v>2</v>
      </c>
      <c r="Y14" s="22"/>
      <c r="Z14" s="12"/>
      <c r="AA14" s="13">
        <f t="shared" si="1"/>
        <v>0</v>
      </c>
      <c r="AB14" s="13">
        <f t="shared" si="2"/>
        <v>0</v>
      </c>
    </row>
    <row r="15" spans="1:28" ht="28.8" x14ac:dyDescent="0.3">
      <c r="A15" s="1">
        <v>14</v>
      </c>
      <c r="B15" s="4" t="s">
        <v>61</v>
      </c>
      <c r="C15" s="5" t="s">
        <v>29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>
        <v>4</v>
      </c>
      <c r="T15" s="15"/>
      <c r="U15" s="15"/>
      <c r="V15" s="20">
        <v>5</v>
      </c>
      <c r="W15" s="20">
        <v>11</v>
      </c>
      <c r="X15" s="26">
        <f t="shared" si="0"/>
        <v>20</v>
      </c>
      <c r="Y15" s="22"/>
      <c r="Z15" s="12"/>
      <c r="AA15" s="13">
        <f t="shared" si="1"/>
        <v>0</v>
      </c>
      <c r="AB15" s="13">
        <f t="shared" si="2"/>
        <v>0</v>
      </c>
    </row>
    <row r="16" spans="1:28" s="24" customFormat="1" ht="72" x14ac:dyDescent="0.3">
      <c r="A16" s="1">
        <v>15</v>
      </c>
      <c r="B16" s="2" t="s">
        <v>27</v>
      </c>
      <c r="C16" s="3" t="s">
        <v>30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21">
        <v>10</v>
      </c>
      <c r="W16" s="21"/>
      <c r="X16" s="27">
        <f t="shared" si="0"/>
        <v>10</v>
      </c>
      <c r="Y16" s="23"/>
      <c r="Z16" s="13"/>
      <c r="AA16" s="13">
        <f t="shared" si="1"/>
        <v>0</v>
      </c>
      <c r="AB16" s="13">
        <f t="shared" si="2"/>
        <v>0</v>
      </c>
    </row>
    <row r="17" spans="1:28" ht="86.4" x14ac:dyDescent="0.3">
      <c r="A17" s="1">
        <v>16</v>
      </c>
      <c r="B17" s="4" t="s">
        <v>52</v>
      </c>
      <c r="C17" s="5" t="s">
        <v>79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>
        <v>1</v>
      </c>
      <c r="R17" s="15"/>
      <c r="S17" s="15"/>
      <c r="T17" s="15"/>
      <c r="U17" s="15"/>
      <c r="V17" s="20"/>
      <c r="W17" s="20">
        <v>2</v>
      </c>
      <c r="X17" s="26">
        <f t="shared" si="0"/>
        <v>3</v>
      </c>
      <c r="Y17" s="22"/>
      <c r="Z17" s="12"/>
      <c r="AA17" s="13">
        <f t="shared" si="1"/>
        <v>0</v>
      </c>
      <c r="AB17" s="13">
        <f t="shared" si="2"/>
        <v>0</v>
      </c>
    </row>
    <row r="18" spans="1:28" s="24" customFormat="1" ht="58.2" thickBot="1" x14ac:dyDescent="0.35">
      <c r="A18" s="1">
        <v>17</v>
      </c>
      <c r="B18" s="4" t="s">
        <v>50</v>
      </c>
      <c r="C18" s="5" t="s">
        <v>51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>
        <v>2</v>
      </c>
      <c r="T18" s="15"/>
      <c r="U18" s="15"/>
      <c r="V18" s="20"/>
      <c r="W18" s="20"/>
      <c r="X18" s="26">
        <f t="shared" si="0"/>
        <v>2</v>
      </c>
      <c r="Y18" s="22"/>
      <c r="Z18" s="12"/>
      <c r="AA18" s="13">
        <f t="shared" si="1"/>
        <v>0</v>
      </c>
      <c r="AB18" s="13">
        <f t="shared" si="2"/>
        <v>0</v>
      </c>
    </row>
    <row r="19" spans="1:28" ht="86.4" x14ac:dyDescent="0.3">
      <c r="A19" s="1">
        <v>18</v>
      </c>
      <c r="B19" s="34" t="s">
        <v>69</v>
      </c>
      <c r="C19" s="35" t="s">
        <v>70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>
        <v>1</v>
      </c>
      <c r="S19" s="36"/>
      <c r="T19" s="36"/>
      <c r="U19" s="36"/>
      <c r="V19" s="36"/>
      <c r="W19" s="37"/>
      <c r="X19" s="40">
        <f t="shared" si="0"/>
        <v>1</v>
      </c>
      <c r="Y19" s="38"/>
      <c r="Z19" s="39"/>
      <c r="AA19" s="13">
        <f t="shared" si="1"/>
        <v>0</v>
      </c>
      <c r="AB19" s="13">
        <f t="shared" si="2"/>
        <v>0</v>
      </c>
    </row>
    <row r="20" spans="1:28" ht="29.4" thickBot="1" x14ac:dyDescent="0.35">
      <c r="A20" s="1">
        <v>19</v>
      </c>
      <c r="B20" s="31" t="s">
        <v>71</v>
      </c>
      <c r="C20" s="31" t="s">
        <v>72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2">
        <v>5</v>
      </c>
      <c r="X20" s="41">
        <v>5</v>
      </c>
      <c r="Y20" s="33"/>
      <c r="Z20" s="30"/>
      <c r="AA20" s="13">
        <f t="shared" si="1"/>
        <v>0</v>
      </c>
      <c r="AB20" s="13">
        <f t="shared" si="2"/>
        <v>0</v>
      </c>
    </row>
  </sheetData>
  <pageMargins left="0.7" right="0.7" top="0.75" bottom="0.75" header="0.3" footer="0.3"/>
  <pageSetup paperSize="9" scale="71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B29FB-2955-44B3-8BBC-88FC4F15B54E}">
  <sheetPr>
    <pageSetUpPr fitToPage="1"/>
  </sheetPr>
  <dimension ref="A1:AB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B3" sqref="AB3"/>
    </sheetView>
  </sheetViews>
  <sheetFormatPr defaultRowHeight="14.4" x14ac:dyDescent="0.3"/>
  <cols>
    <col min="1" max="1" width="5.5546875" style="7" customWidth="1"/>
    <col min="2" max="2" width="19.5546875" style="7" bestFit="1" customWidth="1"/>
    <col min="3" max="3" width="93.88671875" style="7" customWidth="1"/>
    <col min="4" max="23" width="13.44140625" style="17" hidden="1" customWidth="1"/>
    <col min="24" max="24" width="13.44140625" style="17" customWidth="1"/>
    <col min="25" max="26" width="13.44140625" style="14" customWidth="1"/>
    <col min="27" max="28" width="11.6640625" customWidth="1"/>
  </cols>
  <sheetData>
    <row r="1" spans="1:28" s="7" customFormat="1" ht="57.6" x14ac:dyDescent="0.3">
      <c r="A1" s="18" t="s">
        <v>16</v>
      </c>
      <c r="B1" s="18" t="s">
        <v>6</v>
      </c>
      <c r="C1" s="18" t="s">
        <v>7</v>
      </c>
      <c r="D1" s="8" t="s">
        <v>17</v>
      </c>
      <c r="E1" s="8" t="s">
        <v>26</v>
      </c>
      <c r="F1" s="8" t="s">
        <v>18</v>
      </c>
      <c r="G1" s="8" t="s">
        <v>24</v>
      </c>
      <c r="H1" s="8" t="s">
        <v>19</v>
      </c>
      <c r="I1" s="8" t="s">
        <v>35</v>
      </c>
      <c r="J1" s="8" t="s">
        <v>41</v>
      </c>
      <c r="K1" s="8" t="s">
        <v>44</v>
      </c>
      <c r="L1" s="8" t="s">
        <v>38</v>
      </c>
      <c r="M1" s="8" t="s">
        <v>49</v>
      </c>
      <c r="N1" s="8" t="s">
        <v>46</v>
      </c>
      <c r="O1" s="8" t="s">
        <v>47</v>
      </c>
      <c r="P1" s="8" t="s">
        <v>20</v>
      </c>
      <c r="Q1" s="8" t="s">
        <v>34</v>
      </c>
      <c r="R1" s="8" t="s">
        <v>45</v>
      </c>
      <c r="S1" s="8" t="s">
        <v>21</v>
      </c>
      <c r="T1" s="8" t="s">
        <v>33</v>
      </c>
      <c r="U1" s="9" t="s">
        <v>22</v>
      </c>
      <c r="V1" s="19" t="s">
        <v>23</v>
      </c>
      <c r="W1" s="19" t="s">
        <v>53</v>
      </c>
      <c r="X1" s="25" t="s">
        <v>25</v>
      </c>
      <c r="Y1" s="10" t="s">
        <v>64</v>
      </c>
      <c r="Z1" s="11" t="s">
        <v>65</v>
      </c>
      <c r="AA1" s="28" t="s">
        <v>66</v>
      </c>
      <c r="AB1" s="28" t="s">
        <v>67</v>
      </c>
    </row>
    <row r="2" spans="1:28" ht="28.8" x14ac:dyDescent="0.3">
      <c r="A2" s="6">
        <v>1</v>
      </c>
      <c r="B2" s="4" t="s">
        <v>54</v>
      </c>
      <c r="C2" s="5" t="s">
        <v>63</v>
      </c>
      <c r="D2" s="15">
        <v>1</v>
      </c>
      <c r="E2" s="15">
        <v>1</v>
      </c>
      <c r="F2" s="15">
        <v>1</v>
      </c>
      <c r="G2" s="15">
        <v>1</v>
      </c>
      <c r="H2" s="15"/>
      <c r="I2" s="15"/>
      <c r="J2" s="15">
        <v>4</v>
      </c>
      <c r="K2" s="15">
        <v>1</v>
      </c>
      <c r="L2" s="15"/>
      <c r="M2" s="15">
        <v>1</v>
      </c>
      <c r="N2" s="15"/>
      <c r="O2" s="15">
        <v>1</v>
      </c>
      <c r="P2" s="15"/>
      <c r="Q2" s="15">
        <v>1</v>
      </c>
      <c r="R2" s="15">
        <v>14</v>
      </c>
      <c r="S2" s="15">
        <v>3</v>
      </c>
      <c r="T2" s="15"/>
      <c r="U2" s="15"/>
      <c r="V2" s="20">
        <v>3</v>
      </c>
      <c r="W2" s="20"/>
      <c r="X2" s="26">
        <f t="shared" ref="X2" si="0">SUM(D2:W2)</f>
        <v>32</v>
      </c>
      <c r="Y2" s="22"/>
      <c r="Z2" s="12"/>
      <c r="AA2" s="12">
        <f>Y2*X2</f>
        <v>0</v>
      </c>
      <c r="AB2" s="12">
        <f>Z2*X2</f>
        <v>0</v>
      </c>
    </row>
  </sheetData>
  <pageMargins left="0.7" right="0.7" top="0.75" bottom="0.75" header="0.3" footer="0.3"/>
  <pageSetup paperSize="9" scale="71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2AAF-90E2-43CA-8B1B-0AD384735C7E}">
  <sheetPr>
    <pageSetUpPr fitToPage="1"/>
  </sheetPr>
  <dimension ref="A1:AB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B3" sqref="AB3"/>
    </sheetView>
  </sheetViews>
  <sheetFormatPr defaultRowHeight="14.4" x14ac:dyDescent="0.3"/>
  <cols>
    <col min="1" max="1" width="5.5546875" style="7" customWidth="1"/>
    <col min="2" max="2" width="19.5546875" style="7" bestFit="1" customWidth="1"/>
    <col min="3" max="3" width="93.88671875" style="7" customWidth="1"/>
    <col min="4" max="23" width="13.44140625" style="17" hidden="1" customWidth="1"/>
    <col min="24" max="24" width="13.44140625" style="17" customWidth="1"/>
    <col min="25" max="26" width="13.44140625" style="14" customWidth="1"/>
    <col min="27" max="28" width="11.6640625" customWidth="1"/>
  </cols>
  <sheetData>
    <row r="1" spans="1:28" s="7" customFormat="1" ht="57.6" x14ac:dyDescent="0.3">
      <c r="A1" s="18" t="s">
        <v>16</v>
      </c>
      <c r="B1" s="18" t="s">
        <v>6</v>
      </c>
      <c r="C1" s="18" t="s">
        <v>7</v>
      </c>
      <c r="D1" s="8" t="s">
        <v>17</v>
      </c>
      <c r="E1" s="8" t="s">
        <v>26</v>
      </c>
      <c r="F1" s="8" t="s">
        <v>18</v>
      </c>
      <c r="G1" s="8" t="s">
        <v>24</v>
      </c>
      <c r="H1" s="8" t="s">
        <v>19</v>
      </c>
      <c r="I1" s="8" t="s">
        <v>35</v>
      </c>
      <c r="J1" s="8" t="s">
        <v>41</v>
      </c>
      <c r="K1" s="8" t="s">
        <v>44</v>
      </c>
      <c r="L1" s="8" t="s">
        <v>38</v>
      </c>
      <c r="M1" s="8" t="s">
        <v>49</v>
      </c>
      <c r="N1" s="8" t="s">
        <v>46</v>
      </c>
      <c r="O1" s="8" t="s">
        <v>47</v>
      </c>
      <c r="P1" s="8" t="s">
        <v>20</v>
      </c>
      <c r="Q1" s="8" t="s">
        <v>34</v>
      </c>
      <c r="R1" s="8" t="s">
        <v>45</v>
      </c>
      <c r="S1" s="8" t="s">
        <v>21</v>
      </c>
      <c r="T1" s="8" t="s">
        <v>33</v>
      </c>
      <c r="U1" s="9" t="s">
        <v>22</v>
      </c>
      <c r="V1" s="19" t="s">
        <v>23</v>
      </c>
      <c r="W1" s="19" t="s">
        <v>53</v>
      </c>
      <c r="X1" s="25" t="s">
        <v>25</v>
      </c>
      <c r="Y1" s="10" t="s">
        <v>64</v>
      </c>
      <c r="Z1" s="11" t="s">
        <v>65</v>
      </c>
      <c r="AA1" s="28" t="s">
        <v>66</v>
      </c>
      <c r="AB1" s="28" t="s">
        <v>67</v>
      </c>
    </row>
    <row r="2" spans="1:28" s="24" customFormat="1" ht="147" customHeight="1" x14ac:dyDescent="0.3">
      <c r="A2" s="1">
        <v>1</v>
      </c>
      <c r="B2" s="2" t="s">
        <v>5</v>
      </c>
      <c r="C2" s="3" t="s">
        <v>81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>
        <v>1</v>
      </c>
      <c r="T2" s="16"/>
      <c r="U2" s="16"/>
      <c r="V2" s="21"/>
      <c r="W2" s="21"/>
      <c r="X2" s="27">
        <f t="shared" ref="X2" si="0">SUM(D2:W2)</f>
        <v>1</v>
      </c>
      <c r="Y2" s="23"/>
      <c r="Z2" s="13"/>
      <c r="AA2" s="13">
        <f>Y2*X2</f>
        <v>0</v>
      </c>
      <c r="AB2" s="13">
        <f>Z2*X2</f>
        <v>0</v>
      </c>
    </row>
  </sheetData>
  <pageMargins left="0.7" right="0.7" top="0.75" bottom="0.75" header="0.3" footer="0.3"/>
  <pageSetup paperSize="9" scale="7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76C1-4082-4415-B0E2-E9964262CBA0}">
  <sheetPr>
    <pageSetUpPr fitToPage="1"/>
  </sheetPr>
  <dimension ref="A1:AB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X2" sqref="X2:Y2"/>
    </sheetView>
  </sheetViews>
  <sheetFormatPr defaultRowHeight="14.4" x14ac:dyDescent="0.3"/>
  <cols>
    <col min="1" max="1" width="5.5546875" style="7" customWidth="1"/>
    <col min="2" max="2" width="19.5546875" style="7" bestFit="1" customWidth="1"/>
    <col min="3" max="3" width="93.88671875" style="7" customWidth="1"/>
    <col min="4" max="23" width="13.44140625" style="17" hidden="1" customWidth="1"/>
    <col min="24" max="24" width="13.44140625" style="17" customWidth="1"/>
    <col min="25" max="26" width="13.44140625" style="14" customWidth="1"/>
    <col min="27" max="28" width="11.6640625" customWidth="1"/>
  </cols>
  <sheetData>
    <row r="1" spans="1:28" s="7" customFormat="1" ht="57.6" x14ac:dyDescent="0.3">
      <c r="A1" s="18" t="s">
        <v>16</v>
      </c>
      <c r="B1" s="18" t="s">
        <v>6</v>
      </c>
      <c r="C1" s="18" t="s">
        <v>7</v>
      </c>
      <c r="D1" s="8" t="s">
        <v>17</v>
      </c>
      <c r="E1" s="8" t="s">
        <v>26</v>
      </c>
      <c r="F1" s="8" t="s">
        <v>18</v>
      </c>
      <c r="G1" s="8" t="s">
        <v>24</v>
      </c>
      <c r="H1" s="8" t="s">
        <v>19</v>
      </c>
      <c r="I1" s="8" t="s">
        <v>35</v>
      </c>
      <c r="J1" s="8" t="s">
        <v>41</v>
      </c>
      <c r="K1" s="8" t="s">
        <v>44</v>
      </c>
      <c r="L1" s="8" t="s">
        <v>38</v>
      </c>
      <c r="M1" s="8" t="s">
        <v>49</v>
      </c>
      <c r="N1" s="8" t="s">
        <v>46</v>
      </c>
      <c r="O1" s="8" t="s">
        <v>47</v>
      </c>
      <c r="P1" s="8" t="s">
        <v>20</v>
      </c>
      <c r="Q1" s="8" t="s">
        <v>34</v>
      </c>
      <c r="R1" s="8" t="s">
        <v>45</v>
      </c>
      <c r="S1" s="8" t="s">
        <v>21</v>
      </c>
      <c r="T1" s="8" t="s">
        <v>33</v>
      </c>
      <c r="U1" s="9" t="s">
        <v>22</v>
      </c>
      <c r="V1" s="19" t="s">
        <v>23</v>
      </c>
      <c r="W1" s="19" t="s">
        <v>53</v>
      </c>
      <c r="X1" s="25" t="s">
        <v>25</v>
      </c>
      <c r="Y1" s="10" t="s">
        <v>64</v>
      </c>
      <c r="Z1" s="11" t="s">
        <v>65</v>
      </c>
      <c r="AA1" s="28" t="s">
        <v>66</v>
      </c>
      <c r="AB1" s="28" t="s">
        <v>67</v>
      </c>
    </row>
    <row r="2" spans="1:28" s="24" customFormat="1" ht="209.4" customHeight="1" x14ac:dyDescent="0.3">
      <c r="A2" s="1">
        <v>1</v>
      </c>
      <c r="B2" s="2" t="s">
        <v>68</v>
      </c>
      <c r="C2" s="3" t="s">
        <v>80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>
        <v>5</v>
      </c>
      <c r="S2" s="16"/>
      <c r="T2" s="16"/>
      <c r="U2" s="16"/>
      <c r="V2" s="21"/>
      <c r="W2" s="21"/>
      <c r="X2" s="27">
        <f t="shared" ref="X2" si="0">SUM(D2:W2)</f>
        <v>5</v>
      </c>
      <c r="Y2" s="23"/>
      <c r="Z2" s="13"/>
      <c r="AA2" s="13">
        <f>Y2*X2</f>
        <v>0</v>
      </c>
      <c r="AB2" s="13">
        <f>Z2*X2</f>
        <v>0</v>
      </c>
    </row>
  </sheetData>
  <sheetProtection sheet="1" objects="1" scenarios="1"/>
  <pageMargins left="0.7" right="0.7" top="0.75" bottom="0.75" header="0.3" footer="0.3"/>
  <pageSetup paperSize="9" scale="7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FBA21-528A-492C-860D-2D1438563ABB}">
  <sheetPr>
    <pageSetUpPr fitToPage="1"/>
  </sheetPr>
  <dimension ref="A1:AB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RowHeight="14.4" x14ac:dyDescent="0.3"/>
  <cols>
    <col min="1" max="1" width="5.5546875" style="58" customWidth="1"/>
    <col min="2" max="2" width="19.5546875" style="58" bestFit="1" customWidth="1"/>
    <col min="3" max="3" width="93.88671875" style="58" customWidth="1"/>
    <col min="4" max="23" width="13.44140625" style="17" hidden="1" customWidth="1"/>
    <col min="24" max="24" width="13.44140625" style="17" customWidth="1"/>
    <col min="25" max="26" width="13.44140625" style="14" customWidth="1"/>
    <col min="27" max="28" width="11.6640625" customWidth="1"/>
  </cols>
  <sheetData>
    <row r="1" spans="1:28" s="7" customFormat="1" ht="57.6" x14ac:dyDescent="0.3">
      <c r="A1" s="47" t="s">
        <v>16</v>
      </c>
      <c r="B1" s="47" t="s">
        <v>6</v>
      </c>
      <c r="C1" s="47" t="s">
        <v>7</v>
      </c>
      <c r="D1" s="8" t="s">
        <v>17</v>
      </c>
      <c r="E1" s="8" t="s">
        <v>26</v>
      </c>
      <c r="F1" s="8" t="s">
        <v>18</v>
      </c>
      <c r="G1" s="8" t="s">
        <v>24</v>
      </c>
      <c r="H1" s="8" t="s">
        <v>19</v>
      </c>
      <c r="I1" s="8" t="s">
        <v>35</v>
      </c>
      <c r="J1" s="8" t="s">
        <v>41</v>
      </c>
      <c r="K1" s="8" t="s">
        <v>44</v>
      </c>
      <c r="L1" s="8" t="s">
        <v>38</v>
      </c>
      <c r="M1" s="8" t="s">
        <v>49</v>
      </c>
      <c r="N1" s="8" t="s">
        <v>46</v>
      </c>
      <c r="O1" s="8" t="s">
        <v>47</v>
      </c>
      <c r="P1" s="8" t="s">
        <v>20</v>
      </c>
      <c r="Q1" s="8" t="s">
        <v>34</v>
      </c>
      <c r="R1" s="8" t="s">
        <v>45</v>
      </c>
      <c r="S1" s="8" t="s">
        <v>21</v>
      </c>
      <c r="T1" s="8" t="s">
        <v>33</v>
      </c>
      <c r="U1" s="9" t="s">
        <v>22</v>
      </c>
      <c r="V1" s="19" t="s">
        <v>23</v>
      </c>
      <c r="W1" s="19" t="s">
        <v>53</v>
      </c>
      <c r="X1" s="25" t="s">
        <v>25</v>
      </c>
      <c r="Y1" s="10" t="s">
        <v>64</v>
      </c>
      <c r="Z1" s="11" t="s">
        <v>65</v>
      </c>
      <c r="AA1" s="28" t="s">
        <v>66</v>
      </c>
      <c r="AB1" s="28" t="s">
        <v>67</v>
      </c>
    </row>
    <row r="2" spans="1:28" ht="288" x14ac:dyDescent="0.3">
      <c r="A2" s="52">
        <v>1</v>
      </c>
      <c r="B2" s="60" t="s">
        <v>40</v>
      </c>
      <c r="C2" s="61" t="s">
        <v>82</v>
      </c>
      <c r="D2" s="16"/>
      <c r="E2" s="16"/>
      <c r="F2" s="16"/>
      <c r="G2" s="16"/>
      <c r="H2" s="16"/>
      <c r="I2" s="16"/>
      <c r="J2" s="16">
        <v>1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21"/>
      <c r="W2" s="21"/>
      <c r="X2" s="27">
        <f>SUM(D2:W2)</f>
        <v>1</v>
      </c>
      <c r="Y2" s="23"/>
      <c r="Z2" s="13"/>
      <c r="AA2" s="13">
        <f>Y2*X2</f>
        <v>0</v>
      </c>
      <c r="AB2" s="13">
        <f>Z2*X2</f>
        <v>0</v>
      </c>
    </row>
  </sheetData>
  <pageMargins left="0.7" right="0.7" top="0.75" bottom="0.75" header="0.3" footer="0.3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Zadanie 1 kompurer satcjonarny</vt:lpstr>
      <vt:lpstr>Zadanie 2 laptopy</vt:lpstr>
      <vt:lpstr>Zadanie 3 monitory</vt:lpstr>
      <vt:lpstr>Zadanie 4 drobny sprzęt</vt:lpstr>
      <vt:lpstr>Zadanie 5 programy</vt:lpstr>
      <vt:lpstr>Zadanie 6 projektor</vt:lpstr>
      <vt:lpstr>Zadanie 7 tablica interaktywna</vt:lpstr>
      <vt:lpstr>Zadanie 8 Tablet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Manicka</dc:creator>
  <cp:lastModifiedBy>Marzena Manicka</cp:lastModifiedBy>
  <cp:lastPrinted>2025-05-22T11:41:57Z</cp:lastPrinted>
  <dcterms:created xsi:type="dcterms:W3CDTF">2024-10-10T11:33:26Z</dcterms:created>
  <dcterms:modified xsi:type="dcterms:W3CDTF">2025-05-23T06:39:57Z</dcterms:modified>
</cp:coreProperties>
</file>