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ajak3728\Desktop\OPONY 2025\szacowanie 05.06.2025\"/>
    </mc:Choice>
  </mc:AlternateContent>
  <xr:revisionPtr revIDLastSave="0" documentId="8_{811303D7-2FA7-4D3A-92F4-425DAFBEEF76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Część I-specjalistyczne opony" sheetId="2" r:id="rId1"/>
  </sheets>
  <definedNames>
    <definedName name="_Toc60164460" localSheetId="0">'Część I-specjalistyczne opony'!#REF!</definedName>
    <definedName name="_xlnm.Print_Area" localSheetId="0">'Część I-specjalistyczne opony'!$A$1:$N$72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" i="2" l="1"/>
  <c r="L50" i="2" s="1"/>
  <c r="M50" i="2" s="1"/>
  <c r="J45" i="2" l="1"/>
  <c r="L45" i="2" s="1"/>
  <c r="J46" i="2"/>
  <c r="L46" i="2" s="1"/>
  <c r="J47" i="2"/>
  <c r="L47" i="2"/>
  <c r="J48" i="2"/>
  <c r="L48" i="2" s="1"/>
  <c r="J49" i="2"/>
  <c r="L49" i="2" s="1"/>
  <c r="J44" i="2"/>
  <c r="L44" i="2" s="1"/>
  <c r="M44" i="2" s="1"/>
  <c r="M47" i="2" l="1"/>
  <c r="M49" i="2"/>
  <c r="M46" i="2"/>
  <c r="M45" i="2"/>
  <c r="M48" i="2"/>
  <c r="J16" i="2"/>
  <c r="L16" i="2" s="1"/>
  <c r="M16" i="2" l="1"/>
  <c r="J37" i="2"/>
  <c r="L37" i="2" s="1"/>
  <c r="J38" i="2"/>
  <c r="L38" i="2" s="1"/>
  <c r="J39" i="2"/>
  <c r="L39" i="2" s="1"/>
  <c r="J40" i="2"/>
  <c r="J41" i="2"/>
  <c r="L41" i="2" s="1"/>
  <c r="J23" i="2"/>
  <c r="J24" i="2"/>
  <c r="L24" i="2" s="1"/>
  <c r="J25" i="2"/>
  <c r="J26" i="2"/>
  <c r="L26" i="2" s="1"/>
  <c r="J27" i="2"/>
  <c r="L27" i="2" s="1"/>
  <c r="J28" i="2"/>
  <c r="L28" i="2" s="1"/>
  <c r="J29" i="2"/>
  <c r="J30" i="2"/>
  <c r="L30" i="2" s="1"/>
  <c r="J31" i="2"/>
  <c r="J32" i="2"/>
  <c r="L32" i="2" s="1"/>
  <c r="J33" i="2"/>
  <c r="J34" i="2"/>
  <c r="L34" i="2" s="1"/>
  <c r="J35" i="2"/>
  <c r="J36" i="2"/>
  <c r="L36" i="2" s="1"/>
  <c r="J42" i="2"/>
  <c r="L42" i="2" s="1"/>
  <c r="J43" i="2"/>
  <c r="L43" i="2" s="1"/>
  <c r="M41" i="2" l="1"/>
  <c r="M37" i="2"/>
  <c r="M38" i="2"/>
  <c r="L40" i="2"/>
  <c r="M40" i="2" s="1"/>
  <c r="M39" i="2"/>
  <c r="L29" i="2"/>
  <c r="M29" i="2" s="1"/>
  <c r="M43" i="2"/>
  <c r="M27" i="2"/>
  <c r="L35" i="2"/>
  <c r="M35" i="2" s="1"/>
  <c r="L25" i="2"/>
  <c r="M25" i="2" s="1"/>
  <c r="L31" i="2"/>
  <c r="M31" i="2" s="1"/>
  <c r="L23" i="2"/>
  <c r="M23" i="2" s="1"/>
  <c r="L33" i="2"/>
  <c r="M33" i="2" s="1"/>
  <c r="M36" i="2"/>
  <c r="M32" i="2"/>
  <c r="M28" i="2"/>
  <c r="M24" i="2"/>
  <c r="M42" i="2"/>
  <c r="M34" i="2"/>
  <c r="M30" i="2"/>
  <c r="M26" i="2"/>
  <c r="A17" i="2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l="1"/>
  <c r="A35" i="2" s="1"/>
  <c r="A36" i="2" s="1"/>
  <c r="J17" i="2"/>
  <c r="J18" i="2"/>
  <c r="J19" i="2"/>
  <c r="J20" i="2"/>
  <c r="J21" i="2"/>
  <c r="J22" i="2"/>
  <c r="A37" i="2" l="1"/>
  <c r="L20" i="2"/>
  <c r="M20" i="2" s="1"/>
  <c r="L19" i="2"/>
  <c r="M19" i="2" s="1"/>
  <c r="L21" i="2"/>
  <c r="M21" i="2" s="1"/>
  <c r="L17" i="2"/>
  <c r="M17" i="2" s="1"/>
  <c r="L22" i="2"/>
  <c r="M22" i="2" s="1"/>
  <c r="L18" i="2"/>
  <c r="M18" i="2" s="1"/>
  <c r="A38" i="2" l="1"/>
  <c r="L51" i="2"/>
  <c r="J51" i="2"/>
  <c r="A39" i="2" l="1"/>
  <c r="M51" i="2"/>
  <c r="A40" i="2" l="1"/>
  <c r="A41" i="2" s="1"/>
  <c r="A42" i="2" s="1"/>
  <c r="A43" i="2" s="1"/>
  <c r="A44" i="2" s="1"/>
  <c r="A45" i="2" s="1"/>
  <c r="A46" i="2" s="1"/>
  <c r="A47" i="2" s="1"/>
  <c r="A48" i="2" s="1"/>
  <c r="A49" i="2" s="1"/>
  <c r="A50" i="2" s="1"/>
</calcChain>
</file>

<file path=xl/sharedStrings.xml><?xml version="1.0" encoding="utf-8"?>
<sst xmlns="http://schemas.openxmlformats.org/spreadsheetml/2006/main" count="189" uniqueCount="110">
  <si>
    <t>Lp.</t>
  </si>
  <si>
    <t>Ilość</t>
  </si>
  <si>
    <t>Oferujemy realizację zamówienia za następującą cenę:</t>
  </si>
  <si>
    <t>NIP:</t>
  </si>
  <si>
    <t>REGON:</t>
  </si>
  <si>
    <t>…………………………………………………………………………….</t>
  </si>
  <si>
    <t>j.m.</t>
  </si>
  <si>
    <t>Stawka VAT [%]</t>
  </si>
  <si>
    <t>SUMA:</t>
  </si>
  <si>
    <t>........................................................................................................</t>
  </si>
  <si>
    <t>Nazwa i adres Wykonawcy:</t>
  </si>
  <si>
    <t>Przedmiot zamówienia</t>
  </si>
  <si>
    <t>FORMULARZ CENOWY</t>
  </si>
  <si>
    <t>Podpis i pieczęć Wykonawcy</t>
  </si>
  <si>
    <t>Termin płatności: przelew 30 dni od dostarczenia prawidłowo wystawionej faktury.</t>
  </si>
  <si>
    <t>Cena
jednostkowa
netto [zł] 
za j.m.</t>
  </si>
  <si>
    <r>
      <t xml:space="preserve">Wartość VAT [zł] 
</t>
    </r>
    <r>
      <rPr>
        <b/>
        <sz val="10"/>
        <color theme="1"/>
        <rFont val="Calibri"/>
        <family val="2"/>
        <charset val="238"/>
        <scheme val="minor"/>
      </rPr>
      <t>(wartość netto x satwka VAT)</t>
    </r>
  </si>
  <si>
    <r>
      <t xml:space="preserve">Wartość
netto [zł] 
</t>
    </r>
    <r>
      <rPr>
        <b/>
        <sz val="10"/>
        <color theme="1"/>
        <rFont val="Calibri"/>
        <family val="2"/>
        <charset val="238"/>
        <scheme val="minor"/>
      </rPr>
      <t>(cena jednostkowa netto x ilość)</t>
    </r>
  </si>
  <si>
    <r>
      <t xml:space="preserve">Wartość brutto [zł] </t>
    </r>
    <r>
      <rPr>
        <b/>
        <sz val="10"/>
        <color theme="1"/>
        <rFont val="Calibri"/>
        <family val="2"/>
        <charset val="238"/>
        <scheme val="minor"/>
      </rPr>
      <t>(wartość netto + wartość VAT)</t>
    </r>
  </si>
  <si>
    <t xml:space="preserve">Nazwa przedmiotu zamówienia: „Specjalistyczne opony, dętki, ochraniacze i wyroby gumowe do sprzętu przeładunkowego”. 
Szacowanie wartości przedmiotu zamówienia. </t>
  </si>
  <si>
    <t>OPONA 23x5</t>
  </si>
  <si>
    <t>szt.</t>
  </si>
  <si>
    <t>Rodzaj opony/typ</t>
  </si>
  <si>
    <t>Rozmiar</t>
  </si>
  <si>
    <t>Minimalny
indeks nośności
LI /KG</t>
  </si>
  <si>
    <t>Minimalna liczba
PR
≥</t>
  </si>
  <si>
    <t>6.50-10</t>
  </si>
  <si>
    <t>dętkowa</t>
  </si>
  <si>
    <t>5.00-8</t>
  </si>
  <si>
    <t>bezdętkowa</t>
  </si>
  <si>
    <t>23x5</t>
  </si>
  <si>
    <t>całoroczna</t>
  </si>
  <si>
    <t>7.00-12</t>
  </si>
  <si>
    <t>pneumatyczna dętkowa</t>
  </si>
  <si>
    <t xml:space="preserve">2389 kg </t>
  </si>
  <si>
    <t>925 kg</t>
  </si>
  <si>
    <t>14.00-24</t>
  </si>
  <si>
    <t>300-15</t>
  </si>
  <si>
    <t>6,50-10</t>
  </si>
  <si>
    <t>pneumatyczna
/dętkowa</t>
  </si>
  <si>
    <t>5.00/8</t>
  </si>
  <si>
    <t>111-1090</t>
  </si>
  <si>
    <t>………………………………………………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</si>
  <si>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</si>
  <si>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Kolumny w tabeli nr 9, 10, 11, 12, 13 muszą być wypełnione.</t>
  </si>
  <si>
    <t>Miejsce dostawy przedmiotu zamówienia: 4. Regionalna Baza Logistyczna, Skład Nowogród Bobrzański, 66-010 Nowogród Bobrzański, woj. lubuskie.</t>
  </si>
  <si>
    <t>Gwarancja: ……………………………………………………………………………………………………..</t>
  </si>
  <si>
    <t xml:space="preserve">                          (proszę wpisać liczbę miesięcy gwarancji przy czym minimalna wymagana to 12 miesięcy)</t>
  </si>
  <si>
    <t>Wymiana wadliwej opony na nową wolną od wad: ………………………………………………………</t>
  </si>
  <si>
    <t xml:space="preserve">                                                                                                     (proszę wpisać deklarowaną liczbę dni)</t>
  </si>
  <si>
    <t>Numer postępowania: HNS/SZAC/5/DP/2025.</t>
  </si>
  <si>
    <t xml:space="preserve">W odpowiedzi na opublikowane ogłoszenie w celu oszacowania wartości zamówienia publicznego pt.: „Specjalistyczne opony, dętki, ochraniacze i wyroby gumowe do sprzętu przeładunkowego”, którego przedmiotem jest: CZĘŚĆ I - Specjalistyczne opony w pełnym ukompletowaniu do sprzętu przeładunkowego, składam(y) niniejszą ofertę cenową na wykonanie przedmiotu zamówienia w zakresie i na warunkach określonych w Specyfikacji oraz zgodnie z opisem przedmiotu zamówienia.
</t>
  </si>
  <si>
    <t>CZĘŚĆ I - Specjalistyczne opony w pełnym ukompletowaniu do sprzętu przeładunkowego.</t>
  </si>
  <si>
    <t>OPONA z dętką</t>
  </si>
  <si>
    <t>OPONA całoroczna na przód i tył wózków podnośnikowych akumulatorowych</t>
  </si>
  <si>
    <t xml:space="preserve">14.00-24  </t>
  </si>
  <si>
    <t>OPONA 6.50Xx10</t>
  </si>
  <si>
    <t>10-18</t>
  </si>
  <si>
    <t>OPONA 10.00/75-15.3</t>
  </si>
  <si>
    <t>10.00/75-15.3</t>
  </si>
  <si>
    <t>Pneumatyczna (L), dętkowa (TT)</t>
  </si>
  <si>
    <t>10,0/75-15,3</t>
  </si>
  <si>
    <t>OPONA  6.50-10-10PR z dętką i fartuchem</t>
  </si>
  <si>
    <t>OPONA C 5.00-8 10PR  z dętką i fart. T-800</t>
  </si>
  <si>
    <t>OPONA 21x8-9 16 PR</t>
  </si>
  <si>
    <t>21x8-9-16PR</t>
  </si>
  <si>
    <t>OPONA całoroczna</t>
  </si>
  <si>
    <t xml:space="preserve">
1250 kg</t>
  </si>
  <si>
    <t>10,00/75x15,3</t>
  </si>
  <si>
    <t>15x19,5</t>
  </si>
  <si>
    <t>28x9-15</t>
  </si>
  <si>
    <t>146
3050 kg</t>
  </si>
  <si>
    <t>OPONA radialna</t>
  </si>
  <si>
    <t>8,15-15</t>
  </si>
  <si>
    <t>OPONA 5.00-8 FL-01</t>
  </si>
  <si>
    <t>OPONA 6.50-10 PR14</t>
  </si>
  <si>
    <t>8.25-15</t>
  </si>
  <si>
    <t>OPONA 15X4-8 SE</t>
  </si>
  <si>
    <t>15x4-8</t>
  </si>
  <si>
    <t>OPONA 200/50-10 SE</t>
  </si>
  <si>
    <t>200/50-10</t>
  </si>
  <si>
    <t>OPONA 300-15-18PR GB2982-91</t>
  </si>
  <si>
    <t>DIAGONALNA</t>
  </si>
  <si>
    <t>8.15-15</t>
  </si>
  <si>
    <t>OPONA 12.00-18</t>
  </si>
  <si>
    <t>12.00-8</t>
  </si>
  <si>
    <t>OPONA C 10.0/75-15.3 D62 10PR</t>
  </si>
  <si>
    <t>10.0/75-15.3</t>
  </si>
  <si>
    <t>Opona 5.00-8 10 PR z dętką i fart. T-800</t>
  </si>
  <si>
    <t xml:space="preserve">1 1145 kg (P) 7600 kg (T)        </t>
  </si>
  <si>
    <t xml:space="preserve">P - OPONA 14.00x 24 24PR  
T - OPONA 14.00x24 24PR     </t>
  </si>
  <si>
    <t xml:space="preserve">Termin realizacji dostaw przedmiotu zamówienia: dostawa w terminie 80 dni od dnia podpisania umowy, lecz nie później niż do dnia 28 listopada 2025 r. </t>
  </si>
  <si>
    <t xml:space="preserve">Opona 23x5 </t>
  </si>
  <si>
    <t>Opona diagonalna, całoroczna, drogowa,
 dętkowa na przód pojazdu</t>
  </si>
  <si>
    <t>Opona diagonalna, bezdętkowa 
na przód pojazdu</t>
  </si>
  <si>
    <t>Opona całoroczna, przód i tył 
wózków akumulatorowych.</t>
  </si>
  <si>
    <t>Opona diagonalna, całoroczna, drogowa, 
dętkowa natył pojazdu</t>
  </si>
  <si>
    <t>Opona całoroczna, przód i tył wózków 
podnośników akumulatorowych</t>
  </si>
  <si>
    <t>bezdętkowa diagonalna</t>
  </si>
  <si>
    <t>dętkowa, całoroczna</t>
  </si>
  <si>
    <t>drogowa, dętkowa całoroczna</t>
  </si>
  <si>
    <t>95-690</t>
  </si>
  <si>
    <t>14.5-20PR18</t>
  </si>
  <si>
    <t>136-2240</t>
  </si>
  <si>
    <t>14.00-24 28PR</t>
  </si>
  <si>
    <t>151
3750</t>
  </si>
  <si>
    <r>
      <t xml:space="preserve">OPONA C 8.25-15 14PR TT WESTLAKE 
</t>
    </r>
    <r>
      <rPr>
        <b/>
        <sz val="11"/>
        <color theme="1"/>
        <rFont val="Arial"/>
        <family val="2"/>
        <charset val="238"/>
      </rPr>
      <t>lub równoważna</t>
    </r>
  </si>
  <si>
    <r>
      <t xml:space="preserve">OPONA C 7.00-12 SEHA KNK-40 14PR 134A5 
</t>
    </r>
    <r>
      <rPr>
        <b/>
        <sz val="11"/>
        <color theme="1"/>
        <rFont val="Arial"/>
        <family val="2"/>
        <charset val="238"/>
      </rPr>
      <t>lub równoważna</t>
    </r>
  </si>
  <si>
    <r>
      <t xml:space="preserve">OPONA 6.50-10 MITAS FL-01 12 PR 125 A5 TT
</t>
    </r>
    <r>
      <rPr>
        <b/>
        <sz val="11"/>
        <rFont val="Arial"/>
        <family val="2"/>
        <charset val="238"/>
      </rPr>
      <t>lub równoważna</t>
    </r>
  </si>
  <si>
    <r>
      <t xml:space="preserve">OPONA 8.15-15 14PR SET TR75A K610 KENDA 
</t>
    </r>
    <r>
      <rPr>
        <b/>
        <sz val="11"/>
        <color theme="1"/>
        <rFont val="Arial"/>
        <family val="2"/>
        <charset val="238"/>
      </rPr>
      <t>lub równoważna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</si>
</sst>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3" borderId="0" applyNumberFormat="0" applyBorder="0" applyAlignment="0" applyProtection="0"/>
  </cellStyleXfs>
  <cellXfs count="74">
    <xf numFmtId="0" fontId="0" fillId="0" borderId="0" xfId="0"/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5" fillId="0" borderId="0" xfId="0" applyFont="1" applyBorder="1" applyAlignment="1">
      <alignment vertical="center"/>
    </xf>
    <xf numFmtId="164" fontId="10" fillId="0" borderId="3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7" xfId="0" applyFill="1" applyBorder="1"/>
    <xf numFmtId="164" fontId="1" fillId="0" borderId="4" xfId="0" applyNumberFormat="1" applyFont="1" applyFill="1" applyBorder="1"/>
    <xf numFmtId="164" fontId="1" fillId="0" borderId="3" xfId="0" applyNumberFormat="1" applyFont="1" applyFill="1" applyBorder="1"/>
    <xf numFmtId="164" fontId="8" fillId="0" borderId="2" xfId="0" applyNumberFormat="1" applyFont="1" applyFill="1" applyBorder="1"/>
    <xf numFmtId="164" fontId="8" fillId="0" borderId="1" xfId="0" applyNumberFormat="1" applyFont="1" applyFill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8" fillId="0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/>
    <xf numFmtId="164" fontId="8" fillId="0" borderId="1" xfId="0" applyNumberFormat="1" applyFont="1" applyBorder="1" applyAlignment="1"/>
    <xf numFmtId="0" fontId="5" fillId="0" borderId="0" xfId="0" applyFont="1" applyAlignment="1"/>
    <xf numFmtId="0" fontId="3" fillId="0" borderId="1" xfId="1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9" fontId="12" fillId="2" borderId="1" xfId="2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/>
    </xf>
    <xf numFmtId="0" fontId="12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1" fillId="2" borderId="1" xfId="6" applyFont="1" applyFill="1" applyBorder="1" applyAlignment="1">
      <alignment horizontal="left" vertical="center"/>
    </xf>
    <xf numFmtId="0" fontId="11" fillId="2" borderId="1" xfId="6" applyFont="1" applyFill="1" applyBorder="1" applyAlignment="1">
      <alignment horizontal="center" vertical="center" wrapText="1"/>
    </xf>
    <xf numFmtId="0" fontId="11" fillId="2" borderId="1" xfId="6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11" fillId="2" borderId="1" xfId="2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1" fillId="2" borderId="1" xfId="6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9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0" xfId="0" applyFont="1" applyAlignment="1">
      <alignment horizontal="left" vertical="top"/>
    </xf>
  </cellXfs>
  <cellStyles count="7">
    <cellStyle name="Dobry" xfId="6" builtinId="26"/>
    <cellStyle name="Normalny" xfId="0" builtinId="0"/>
    <cellStyle name="Normalny 17" xfId="5" xr:uid="{00000000-0005-0000-0000-000002000000}"/>
    <cellStyle name="Normalny 2" xfId="2" xr:uid="{00000000-0005-0000-0000-000003000000}"/>
    <cellStyle name="Normalny 3" xfId="3" xr:uid="{00000000-0005-0000-0000-000004000000}"/>
    <cellStyle name="Normalny 3 2" xfId="4" xr:uid="{00000000-0005-0000-0000-000005000000}"/>
    <cellStyle name="Normalny 4" xfId="1" xr:uid="{00000000-0005-0000-0000-000006000000}"/>
  </cellStyles>
  <dxfs count="3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65"/>
  <sheetViews>
    <sheetView tabSelected="1" view="pageBreakPreview" topLeftCell="A43" zoomScale="140" zoomScaleNormal="100" zoomScaleSheetLayoutView="140" workbookViewId="0">
      <selection activeCell="I5" sqref="I5"/>
    </sheetView>
  </sheetViews>
  <sheetFormatPr defaultRowHeight="14.4"/>
  <cols>
    <col min="1" max="1" width="6.6640625" style="4" customWidth="1"/>
    <col min="2" max="2" width="46.88671875" customWidth="1"/>
    <col min="3" max="3" width="19.44140625" customWidth="1"/>
    <col min="4" max="4" width="14.44140625" customWidth="1"/>
    <col min="5" max="5" width="13.6640625" customWidth="1"/>
    <col min="6" max="6" width="12" customWidth="1"/>
    <col min="7" max="7" width="9.6640625" style="5" customWidth="1"/>
    <col min="8" max="8" width="11.5546875" customWidth="1"/>
    <col min="9" max="9" width="12.6640625" customWidth="1"/>
    <col min="10" max="10" width="12.5546875" customWidth="1"/>
    <col min="11" max="11" width="9.6640625" customWidth="1"/>
    <col min="12" max="12" width="15.44140625" customWidth="1"/>
    <col min="13" max="13" width="15.6640625" customWidth="1"/>
  </cols>
  <sheetData>
    <row r="1" spans="1:14" ht="15.6">
      <c r="A1" s="68" t="s">
        <v>12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4" ht="15.6">
      <c r="A2" s="14"/>
      <c r="B2" s="14"/>
      <c r="C2" s="24"/>
      <c r="D2" s="24"/>
      <c r="E2" s="24"/>
      <c r="F2" s="24"/>
      <c r="G2" s="14"/>
      <c r="H2" s="14"/>
      <c r="I2" s="14"/>
      <c r="J2" s="14"/>
      <c r="K2" s="14"/>
      <c r="L2" s="14"/>
      <c r="M2" s="14"/>
    </row>
    <row r="3" spans="1:14">
      <c r="A3" s="69" t="s">
        <v>19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4" ht="16.5" customHeight="1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4" ht="16.5" customHeight="1">
      <c r="A5" s="69" t="s">
        <v>50</v>
      </c>
      <c r="B5" s="69"/>
      <c r="C5" s="69"/>
      <c r="D5" s="69"/>
      <c r="E5" s="69"/>
      <c r="F5" s="69"/>
      <c r="G5" s="69"/>
      <c r="H5" s="23"/>
      <c r="I5" s="23"/>
      <c r="J5" s="23"/>
      <c r="K5" s="23"/>
      <c r="L5" s="23"/>
      <c r="M5" s="23"/>
    </row>
    <row r="6" spans="1:14" ht="16.5" customHeight="1">
      <c r="A6" s="69" t="s">
        <v>52</v>
      </c>
      <c r="B6" s="69"/>
      <c r="C6" s="69"/>
      <c r="D6" s="69"/>
      <c r="E6" s="69"/>
      <c r="F6" s="69"/>
      <c r="G6" s="69"/>
      <c r="H6" s="69"/>
      <c r="I6" s="69"/>
      <c r="J6" s="23"/>
      <c r="K6" s="23"/>
      <c r="L6" s="23"/>
      <c r="M6" s="23"/>
    </row>
    <row r="7" spans="1:14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4">
      <c r="A8" s="22" t="s">
        <v>10</v>
      </c>
      <c r="B8" s="22"/>
      <c r="C8" s="22"/>
      <c r="D8" s="22"/>
      <c r="E8" s="22"/>
      <c r="F8" s="22"/>
      <c r="G8" s="22"/>
      <c r="H8" s="22"/>
      <c r="I8" s="9"/>
    </row>
    <row r="9" spans="1:14" ht="22.5" customHeight="1">
      <c r="A9" s="64" t="s">
        <v>43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</row>
    <row r="10" spans="1:14">
      <c r="A10" s="26" t="s">
        <v>3</v>
      </c>
      <c r="B10" s="30" t="s">
        <v>42</v>
      </c>
      <c r="C10" s="26" t="s">
        <v>4</v>
      </c>
      <c r="D10" s="64" t="s">
        <v>5</v>
      </c>
      <c r="E10" s="64"/>
      <c r="F10" s="64"/>
      <c r="G10" s="64"/>
      <c r="H10" s="64"/>
      <c r="I10" s="30"/>
      <c r="J10" s="30"/>
      <c r="K10" s="64"/>
      <c r="L10" s="64"/>
      <c r="M10" s="64"/>
    </row>
    <row r="11" spans="1:14" ht="12" customHeight="1">
      <c r="A11" s="15"/>
      <c r="B11" s="15"/>
      <c r="C11" s="26"/>
      <c r="D11" s="26"/>
      <c r="E11" s="26"/>
      <c r="F11" s="26"/>
      <c r="G11" s="13"/>
      <c r="H11" s="13"/>
      <c r="I11" s="13"/>
      <c r="J11" s="13"/>
      <c r="K11" s="13"/>
      <c r="L11" s="13"/>
    </row>
    <row r="12" spans="1:14" ht="52.5" customHeight="1">
      <c r="A12" s="69" t="s">
        <v>51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</row>
    <row r="13" spans="1:14" ht="26.25" customHeight="1">
      <c r="A13" s="11" t="s">
        <v>2</v>
      </c>
      <c r="B13" s="11"/>
      <c r="C13" s="11"/>
      <c r="D13" s="11"/>
      <c r="E13" s="11"/>
      <c r="F13" s="11"/>
      <c r="G13" s="11"/>
      <c r="H13" s="7"/>
      <c r="I13" s="21"/>
    </row>
    <row r="14" spans="1:14" ht="67.5" customHeight="1">
      <c r="A14" s="2" t="s">
        <v>0</v>
      </c>
      <c r="B14" s="25" t="s">
        <v>11</v>
      </c>
      <c r="C14" s="25" t="s">
        <v>22</v>
      </c>
      <c r="D14" s="25" t="s">
        <v>23</v>
      </c>
      <c r="E14" s="25" t="s">
        <v>24</v>
      </c>
      <c r="F14" s="25" t="s">
        <v>25</v>
      </c>
      <c r="G14" s="2" t="s">
        <v>6</v>
      </c>
      <c r="H14" s="6" t="s">
        <v>1</v>
      </c>
      <c r="I14" s="3" t="s">
        <v>15</v>
      </c>
      <c r="J14" s="3" t="s">
        <v>17</v>
      </c>
      <c r="K14" s="8" t="s">
        <v>7</v>
      </c>
      <c r="L14" s="8" t="s">
        <v>16</v>
      </c>
      <c r="M14" s="8" t="s">
        <v>18</v>
      </c>
      <c r="N14" s="1"/>
    </row>
    <row r="15" spans="1:14" ht="17.25" customHeight="1">
      <c r="A15" s="2">
        <v>1</v>
      </c>
      <c r="B15" s="25">
        <v>2</v>
      </c>
      <c r="C15" s="25">
        <v>3</v>
      </c>
      <c r="D15" s="25">
        <v>4</v>
      </c>
      <c r="E15" s="25">
        <v>5</v>
      </c>
      <c r="F15" s="25">
        <v>6</v>
      </c>
      <c r="G15" s="2">
        <v>7</v>
      </c>
      <c r="H15" s="6">
        <v>8</v>
      </c>
      <c r="I15" s="3">
        <v>9</v>
      </c>
      <c r="J15" s="3">
        <v>10</v>
      </c>
      <c r="K15" s="8">
        <v>11</v>
      </c>
      <c r="L15" s="32">
        <v>12</v>
      </c>
      <c r="M15" s="8">
        <v>13</v>
      </c>
      <c r="N15" s="1"/>
    </row>
    <row r="16" spans="1:14" ht="31.5" customHeight="1">
      <c r="A16" s="31">
        <v>1</v>
      </c>
      <c r="B16" s="33" t="s">
        <v>53</v>
      </c>
      <c r="C16" s="34" t="s">
        <v>31</v>
      </c>
      <c r="D16" s="34" t="s">
        <v>32</v>
      </c>
      <c r="E16" s="34">
        <v>2120</v>
      </c>
      <c r="F16" s="35">
        <v>16</v>
      </c>
      <c r="G16" s="36" t="s">
        <v>21</v>
      </c>
      <c r="H16" s="36">
        <v>2</v>
      </c>
      <c r="I16" s="28"/>
      <c r="J16" s="29">
        <f>ROUND(H16*I16,2)</f>
        <v>0</v>
      </c>
      <c r="K16" s="27"/>
      <c r="L16" s="19">
        <f>ROUND(J16*(K16/100),2)</f>
        <v>0</v>
      </c>
      <c r="M16" s="20">
        <f>ROUND(J16+L16,2)</f>
        <v>0</v>
      </c>
      <c r="N16" s="1"/>
    </row>
    <row r="17" spans="1:14" ht="35.25" customHeight="1">
      <c r="A17" s="31">
        <f>A16+1</f>
        <v>2</v>
      </c>
      <c r="B17" s="37" t="s">
        <v>54</v>
      </c>
      <c r="C17" s="34" t="s">
        <v>31</v>
      </c>
      <c r="D17" s="34" t="s">
        <v>55</v>
      </c>
      <c r="E17" s="34">
        <v>11875</v>
      </c>
      <c r="F17" s="34">
        <v>28</v>
      </c>
      <c r="G17" s="36" t="s">
        <v>21</v>
      </c>
      <c r="H17" s="36">
        <v>6</v>
      </c>
      <c r="I17" s="28"/>
      <c r="J17" s="29">
        <f t="shared" ref="J17:J43" si="0">ROUND(H17*I17,2)</f>
        <v>0</v>
      </c>
      <c r="K17" s="27"/>
      <c r="L17" s="19">
        <f t="shared" ref="L17:L43" si="1">ROUND(J17*(K17/100),2)</f>
        <v>0</v>
      </c>
      <c r="M17" s="20">
        <f t="shared" ref="M17:M43" si="2">ROUND(J17+L17,2)</f>
        <v>0</v>
      </c>
      <c r="N17" s="1"/>
    </row>
    <row r="18" spans="1:14" ht="24" customHeight="1">
      <c r="A18" s="31">
        <f t="shared" ref="A18:A50" si="3">A17+1</f>
        <v>3</v>
      </c>
      <c r="B18" s="33" t="s">
        <v>56</v>
      </c>
      <c r="C18" s="34" t="s">
        <v>27</v>
      </c>
      <c r="D18" s="34" t="s">
        <v>26</v>
      </c>
      <c r="E18" s="34">
        <v>125</v>
      </c>
      <c r="F18" s="38" t="s">
        <v>57</v>
      </c>
      <c r="G18" s="36" t="s">
        <v>21</v>
      </c>
      <c r="H18" s="36">
        <v>4</v>
      </c>
      <c r="I18" s="28"/>
      <c r="J18" s="29">
        <f t="shared" si="0"/>
        <v>0</v>
      </c>
      <c r="K18" s="27"/>
      <c r="L18" s="19">
        <f t="shared" si="1"/>
        <v>0</v>
      </c>
      <c r="M18" s="20">
        <f t="shared" si="2"/>
        <v>0</v>
      </c>
      <c r="N18" s="1"/>
    </row>
    <row r="19" spans="1:14" ht="24" customHeight="1">
      <c r="A19" s="31">
        <f t="shared" si="3"/>
        <v>4</v>
      </c>
      <c r="B19" s="33" t="s">
        <v>58</v>
      </c>
      <c r="C19" s="34" t="s">
        <v>27</v>
      </c>
      <c r="D19" s="34" t="s">
        <v>59</v>
      </c>
      <c r="E19" s="34">
        <v>153</v>
      </c>
      <c r="F19" s="34">
        <v>18</v>
      </c>
      <c r="G19" s="36" t="s">
        <v>21</v>
      </c>
      <c r="H19" s="36">
        <v>2</v>
      </c>
      <c r="I19" s="28"/>
      <c r="J19" s="29">
        <f t="shared" si="0"/>
        <v>0</v>
      </c>
      <c r="K19" s="27"/>
      <c r="L19" s="19">
        <f t="shared" si="1"/>
        <v>0</v>
      </c>
      <c r="M19" s="20">
        <f t="shared" si="2"/>
        <v>0</v>
      </c>
      <c r="N19" s="1"/>
    </row>
    <row r="20" spans="1:14" ht="33" customHeight="1">
      <c r="A20" s="31">
        <f t="shared" si="3"/>
        <v>5</v>
      </c>
      <c r="B20" s="39" t="s">
        <v>20</v>
      </c>
      <c r="C20" s="40" t="s">
        <v>60</v>
      </c>
      <c r="D20" s="35" t="s">
        <v>30</v>
      </c>
      <c r="E20" s="41">
        <v>121</v>
      </c>
      <c r="F20" s="42">
        <v>10</v>
      </c>
      <c r="G20" s="36" t="s">
        <v>21</v>
      </c>
      <c r="H20" s="34">
        <v>4</v>
      </c>
      <c r="I20" s="28"/>
      <c r="J20" s="29">
        <f t="shared" si="0"/>
        <v>0</v>
      </c>
      <c r="K20" s="27"/>
      <c r="L20" s="19">
        <f t="shared" si="1"/>
        <v>0</v>
      </c>
      <c r="M20" s="20">
        <f t="shared" si="2"/>
        <v>0</v>
      </c>
      <c r="N20" s="1"/>
    </row>
    <row r="21" spans="1:14" ht="33.75" customHeight="1">
      <c r="A21" s="31">
        <f t="shared" si="3"/>
        <v>6</v>
      </c>
      <c r="B21" s="39" t="s">
        <v>58</v>
      </c>
      <c r="C21" s="40" t="s">
        <v>60</v>
      </c>
      <c r="D21" s="42" t="s">
        <v>61</v>
      </c>
      <c r="E21" s="43">
        <v>143</v>
      </c>
      <c r="F21" s="43">
        <v>18</v>
      </c>
      <c r="G21" s="36" t="s">
        <v>21</v>
      </c>
      <c r="H21" s="34">
        <v>2</v>
      </c>
      <c r="I21" s="28"/>
      <c r="J21" s="29">
        <f t="shared" si="0"/>
        <v>0</v>
      </c>
      <c r="K21" s="27"/>
      <c r="L21" s="19">
        <f t="shared" si="1"/>
        <v>0</v>
      </c>
      <c r="M21" s="20">
        <f t="shared" si="2"/>
        <v>0</v>
      </c>
      <c r="N21" s="1"/>
    </row>
    <row r="22" spans="1:14" ht="29.25" customHeight="1">
      <c r="A22" s="31">
        <f t="shared" si="3"/>
        <v>7</v>
      </c>
      <c r="B22" s="44" t="s">
        <v>62</v>
      </c>
      <c r="C22" s="45" t="s">
        <v>33</v>
      </c>
      <c r="D22" s="45" t="s">
        <v>26</v>
      </c>
      <c r="E22" s="45" t="s">
        <v>34</v>
      </c>
      <c r="F22" s="45">
        <v>10</v>
      </c>
      <c r="G22" s="36" t="s">
        <v>21</v>
      </c>
      <c r="H22" s="46">
        <v>4</v>
      </c>
      <c r="I22" s="28"/>
      <c r="J22" s="29">
        <f t="shared" si="0"/>
        <v>0</v>
      </c>
      <c r="K22" s="27"/>
      <c r="L22" s="19">
        <f t="shared" si="1"/>
        <v>0</v>
      </c>
      <c r="M22" s="20">
        <f t="shared" si="2"/>
        <v>0</v>
      </c>
      <c r="N22" s="1"/>
    </row>
    <row r="23" spans="1:14" ht="24" customHeight="1">
      <c r="A23" s="31">
        <f t="shared" si="3"/>
        <v>8</v>
      </c>
      <c r="B23" s="44" t="s">
        <v>63</v>
      </c>
      <c r="C23" s="45" t="s">
        <v>27</v>
      </c>
      <c r="D23" s="45" t="s">
        <v>28</v>
      </c>
      <c r="E23" s="46" t="s">
        <v>35</v>
      </c>
      <c r="F23" s="46">
        <v>10</v>
      </c>
      <c r="G23" s="36" t="s">
        <v>21</v>
      </c>
      <c r="H23" s="46">
        <v>6</v>
      </c>
      <c r="I23" s="28"/>
      <c r="J23" s="29">
        <f t="shared" si="0"/>
        <v>0</v>
      </c>
      <c r="K23" s="27"/>
      <c r="L23" s="19">
        <f t="shared" si="1"/>
        <v>0</v>
      </c>
      <c r="M23" s="20">
        <f t="shared" si="2"/>
        <v>0</v>
      </c>
      <c r="N23" s="1"/>
    </row>
    <row r="24" spans="1:14" ht="42.75" customHeight="1">
      <c r="A24" s="31">
        <f t="shared" si="3"/>
        <v>9</v>
      </c>
      <c r="B24" s="57" t="s">
        <v>90</v>
      </c>
      <c r="C24" s="45" t="s">
        <v>27</v>
      </c>
      <c r="D24" s="45" t="s">
        <v>36</v>
      </c>
      <c r="E24" s="45" t="s">
        <v>89</v>
      </c>
      <c r="F24" s="46">
        <v>24</v>
      </c>
      <c r="G24" s="36" t="s">
        <v>21</v>
      </c>
      <c r="H24" s="46">
        <v>6</v>
      </c>
      <c r="I24" s="28"/>
      <c r="J24" s="29">
        <f t="shared" si="0"/>
        <v>0</v>
      </c>
      <c r="K24" s="27"/>
      <c r="L24" s="19">
        <f t="shared" si="1"/>
        <v>0</v>
      </c>
      <c r="M24" s="20">
        <f t="shared" si="2"/>
        <v>0</v>
      </c>
      <c r="N24" s="1"/>
    </row>
    <row r="25" spans="1:14" ht="31.5" customHeight="1">
      <c r="A25" s="31">
        <f t="shared" si="3"/>
        <v>10</v>
      </c>
      <c r="B25" s="44" t="s">
        <v>64</v>
      </c>
      <c r="C25" s="45" t="s">
        <v>33</v>
      </c>
      <c r="D25" s="45" t="s">
        <v>65</v>
      </c>
      <c r="E25" s="45" t="s">
        <v>34</v>
      </c>
      <c r="F25" s="45">
        <v>10</v>
      </c>
      <c r="G25" s="36" t="s">
        <v>21</v>
      </c>
      <c r="H25" s="46">
        <v>2</v>
      </c>
      <c r="I25" s="28"/>
      <c r="J25" s="29">
        <f t="shared" si="0"/>
        <v>0</v>
      </c>
      <c r="K25" s="27"/>
      <c r="L25" s="19">
        <f t="shared" si="1"/>
        <v>0</v>
      </c>
      <c r="M25" s="20">
        <f t="shared" si="2"/>
        <v>0</v>
      </c>
      <c r="N25" s="1"/>
    </row>
    <row r="26" spans="1:14" ht="24" customHeight="1">
      <c r="A26" s="31">
        <f t="shared" si="3"/>
        <v>11</v>
      </c>
      <c r="B26" s="39" t="s">
        <v>66</v>
      </c>
      <c r="C26" s="47" t="s">
        <v>29</v>
      </c>
      <c r="D26" s="42" t="s">
        <v>28</v>
      </c>
      <c r="E26" s="42" t="s">
        <v>67</v>
      </c>
      <c r="F26" s="48">
        <v>10</v>
      </c>
      <c r="G26" s="36" t="s">
        <v>21</v>
      </c>
      <c r="H26" s="47">
        <v>2</v>
      </c>
      <c r="I26" s="28"/>
      <c r="J26" s="29">
        <f t="shared" si="0"/>
        <v>0</v>
      </c>
      <c r="K26" s="27"/>
      <c r="L26" s="19">
        <f t="shared" si="1"/>
        <v>0</v>
      </c>
      <c r="M26" s="20">
        <f t="shared" si="2"/>
        <v>0</v>
      </c>
      <c r="N26" s="1"/>
    </row>
    <row r="27" spans="1:14" ht="24" customHeight="1">
      <c r="A27" s="31">
        <f t="shared" si="3"/>
        <v>12</v>
      </c>
      <c r="B27" s="39" t="s">
        <v>66</v>
      </c>
      <c r="C27" s="47" t="s">
        <v>29</v>
      </c>
      <c r="D27" s="36" t="s">
        <v>38</v>
      </c>
      <c r="E27" s="42">
        <v>125</v>
      </c>
      <c r="F27" s="34">
        <v>10</v>
      </c>
      <c r="G27" s="36" t="s">
        <v>21</v>
      </c>
      <c r="H27" s="34">
        <v>8</v>
      </c>
      <c r="I27" s="28"/>
      <c r="J27" s="29">
        <f t="shared" si="0"/>
        <v>0</v>
      </c>
      <c r="K27" s="27"/>
      <c r="L27" s="19">
        <f t="shared" si="1"/>
        <v>0</v>
      </c>
      <c r="M27" s="20">
        <f t="shared" si="2"/>
        <v>0</v>
      </c>
      <c r="N27" s="1"/>
    </row>
    <row r="28" spans="1:14" ht="24" customHeight="1">
      <c r="A28" s="31">
        <f t="shared" si="3"/>
        <v>13</v>
      </c>
      <c r="B28" s="39" t="s">
        <v>66</v>
      </c>
      <c r="C28" s="47" t="s">
        <v>29</v>
      </c>
      <c r="D28" s="42" t="s">
        <v>68</v>
      </c>
      <c r="E28" s="42">
        <v>153</v>
      </c>
      <c r="F28" s="42">
        <v>18</v>
      </c>
      <c r="G28" s="36" t="s">
        <v>21</v>
      </c>
      <c r="H28" s="47">
        <v>2</v>
      </c>
      <c r="I28" s="28"/>
      <c r="J28" s="29">
        <f t="shared" si="0"/>
        <v>0</v>
      </c>
      <c r="K28" s="27"/>
      <c r="L28" s="19">
        <f t="shared" si="1"/>
        <v>0</v>
      </c>
      <c r="M28" s="20">
        <f t="shared" si="2"/>
        <v>0</v>
      </c>
      <c r="N28" s="1"/>
    </row>
    <row r="29" spans="1:14" ht="24" customHeight="1">
      <c r="A29" s="31">
        <f t="shared" si="3"/>
        <v>14</v>
      </c>
      <c r="B29" s="49" t="s">
        <v>66</v>
      </c>
      <c r="C29" s="47" t="s">
        <v>29</v>
      </c>
      <c r="D29" s="42" t="s">
        <v>69</v>
      </c>
      <c r="E29" s="42">
        <v>171</v>
      </c>
      <c r="F29" s="42">
        <v>14</v>
      </c>
      <c r="G29" s="36" t="s">
        <v>21</v>
      </c>
      <c r="H29" s="50">
        <v>2</v>
      </c>
      <c r="I29" s="28"/>
      <c r="J29" s="29">
        <f t="shared" si="0"/>
        <v>0</v>
      </c>
      <c r="K29" s="27"/>
      <c r="L29" s="19">
        <f t="shared" si="1"/>
        <v>0</v>
      </c>
      <c r="M29" s="20">
        <f t="shared" si="2"/>
        <v>0</v>
      </c>
      <c r="N29" s="1"/>
    </row>
    <row r="30" spans="1:14" ht="24" customHeight="1">
      <c r="A30" s="31">
        <f t="shared" si="3"/>
        <v>15</v>
      </c>
      <c r="B30" s="49" t="s">
        <v>66</v>
      </c>
      <c r="C30" s="50" t="s">
        <v>27</v>
      </c>
      <c r="D30" s="42" t="s">
        <v>70</v>
      </c>
      <c r="E30" s="42" t="s">
        <v>71</v>
      </c>
      <c r="F30" s="42">
        <v>14</v>
      </c>
      <c r="G30" s="36" t="s">
        <v>21</v>
      </c>
      <c r="H30" s="51">
        <v>2</v>
      </c>
      <c r="I30" s="28"/>
      <c r="J30" s="29">
        <f t="shared" si="0"/>
        <v>0</v>
      </c>
      <c r="K30" s="27"/>
      <c r="L30" s="19">
        <f t="shared" si="1"/>
        <v>0</v>
      </c>
      <c r="M30" s="20">
        <f t="shared" si="2"/>
        <v>0</v>
      </c>
      <c r="N30" s="1"/>
    </row>
    <row r="31" spans="1:14" ht="37.5" customHeight="1">
      <c r="A31" s="31">
        <f t="shared" si="3"/>
        <v>16</v>
      </c>
      <c r="B31" s="39" t="s">
        <v>72</v>
      </c>
      <c r="C31" s="51" t="s">
        <v>27</v>
      </c>
      <c r="D31" s="42" t="s">
        <v>70</v>
      </c>
      <c r="E31" s="42" t="s">
        <v>71</v>
      </c>
      <c r="F31" s="42">
        <v>14</v>
      </c>
      <c r="G31" s="36" t="s">
        <v>21</v>
      </c>
      <c r="H31" s="47">
        <v>2</v>
      </c>
      <c r="I31" s="28"/>
      <c r="J31" s="29">
        <f t="shared" si="0"/>
        <v>0</v>
      </c>
      <c r="K31" s="27"/>
      <c r="L31" s="19">
        <f t="shared" si="1"/>
        <v>0</v>
      </c>
      <c r="M31" s="20">
        <f t="shared" si="2"/>
        <v>0</v>
      </c>
      <c r="N31" s="1"/>
    </row>
    <row r="32" spans="1:14" ht="31.5" customHeight="1">
      <c r="A32" s="31">
        <f t="shared" si="3"/>
        <v>17</v>
      </c>
      <c r="B32" s="49" t="s">
        <v>66</v>
      </c>
      <c r="C32" s="47" t="s">
        <v>27</v>
      </c>
      <c r="D32" s="36" t="s">
        <v>73</v>
      </c>
      <c r="E32" s="42" t="s">
        <v>71</v>
      </c>
      <c r="F32" s="34">
        <v>14</v>
      </c>
      <c r="G32" s="36" t="s">
        <v>21</v>
      </c>
      <c r="H32" s="34">
        <v>2</v>
      </c>
      <c r="I32" s="28"/>
      <c r="J32" s="29">
        <f t="shared" si="0"/>
        <v>0</v>
      </c>
      <c r="K32" s="27"/>
      <c r="L32" s="19">
        <f t="shared" si="1"/>
        <v>0</v>
      </c>
      <c r="M32" s="20">
        <f t="shared" si="2"/>
        <v>0</v>
      </c>
      <c r="N32" s="1"/>
    </row>
    <row r="33" spans="1:14" ht="32.25" customHeight="1">
      <c r="A33" s="31">
        <f t="shared" si="3"/>
        <v>18</v>
      </c>
      <c r="B33" s="37" t="s">
        <v>108</v>
      </c>
      <c r="C33" s="47" t="s">
        <v>27</v>
      </c>
      <c r="D33" s="34" t="s">
        <v>26</v>
      </c>
      <c r="E33" s="34">
        <v>2145</v>
      </c>
      <c r="F33" s="35">
        <v>12</v>
      </c>
      <c r="G33" s="36" t="s">
        <v>21</v>
      </c>
      <c r="H33" s="36">
        <v>4</v>
      </c>
      <c r="I33" s="28"/>
      <c r="J33" s="29">
        <f t="shared" si="0"/>
        <v>0</v>
      </c>
      <c r="K33" s="27"/>
      <c r="L33" s="19">
        <f t="shared" si="1"/>
        <v>0</v>
      </c>
      <c r="M33" s="20">
        <f t="shared" si="2"/>
        <v>0</v>
      </c>
      <c r="N33" s="1"/>
    </row>
    <row r="34" spans="1:14" ht="32.25" customHeight="1">
      <c r="A34" s="31">
        <f>A33+1</f>
        <v>19</v>
      </c>
      <c r="B34" s="33" t="s">
        <v>74</v>
      </c>
      <c r="C34" s="47" t="s">
        <v>27</v>
      </c>
      <c r="D34" s="34" t="s">
        <v>28</v>
      </c>
      <c r="E34" s="34">
        <v>1235</v>
      </c>
      <c r="F34" s="34">
        <v>8</v>
      </c>
      <c r="G34" s="36" t="s">
        <v>21</v>
      </c>
      <c r="H34" s="36">
        <v>4</v>
      </c>
      <c r="I34" s="28"/>
      <c r="J34" s="29">
        <f t="shared" si="0"/>
        <v>0</v>
      </c>
      <c r="K34" s="27"/>
      <c r="L34" s="19">
        <f t="shared" si="1"/>
        <v>0</v>
      </c>
      <c r="M34" s="20">
        <f t="shared" si="2"/>
        <v>0</v>
      </c>
      <c r="N34" s="1"/>
    </row>
    <row r="35" spans="1:14" ht="32.25" customHeight="1">
      <c r="A35" s="31">
        <f t="shared" si="3"/>
        <v>20</v>
      </c>
      <c r="B35" s="33" t="s">
        <v>75</v>
      </c>
      <c r="C35" s="47" t="s">
        <v>27</v>
      </c>
      <c r="D35" s="34" t="s">
        <v>26</v>
      </c>
      <c r="E35" s="34">
        <v>1800</v>
      </c>
      <c r="F35" s="35">
        <v>10</v>
      </c>
      <c r="G35" s="36" t="s">
        <v>21</v>
      </c>
      <c r="H35" s="36">
        <v>4</v>
      </c>
      <c r="I35" s="28"/>
      <c r="J35" s="29">
        <f t="shared" si="0"/>
        <v>0</v>
      </c>
      <c r="K35" s="27"/>
      <c r="L35" s="19">
        <f t="shared" si="1"/>
        <v>0</v>
      </c>
      <c r="M35" s="20">
        <f t="shared" si="2"/>
        <v>0</v>
      </c>
      <c r="N35" s="1"/>
    </row>
    <row r="36" spans="1:14" ht="29.25" customHeight="1">
      <c r="A36" s="31">
        <f t="shared" si="3"/>
        <v>21</v>
      </c>
      <c r="B36" s="58" t="s">
        <v>106</v>
      </c>
      <c r="C36" s="47" t="s">
        <v>27</v>
      </c>
      <c r="D36" s="42" t="s">
        <v>76</v>
      </c>
      <c r="E36" s="42">
        <v>3250</v>
      </c>
      <c r="F36" s="42">
        <v>14</v>
      </c>
      <c r="G36" s="36" t="s">
        <v>21</v>
      </c>
      <c r="H36" s="47">
        <v>2</v>
      </c>
      <c r="I36" s="28"/>
      <c r="J36" s="29">
        <f t="shared" si="0"/>
        <v>0</v>
      </c>
      <c r="K36" s="27"/>
      <c r="L36" s="19">
        <f t="shared" si="1"/>
        <v>0</v>
      </c>
      <c r="M36" s="20">
        <f t="shared" si="2"/>
        <v>0</v>
      </c>
      <c r="N36" s="1"/>
    </row>
    <row r="37" spans="1:14" ht="31.35" customHeight="1">
      <c r="A37" s="31">
        <f t="shared" si="3"/>
        <v>22</v>
      </c>
      <c r="B37" s="58" t="s">
        <v>107</v>
      </c>
      <c r="C37" s="47" t="s">
        <v>27</v>
      </c>
      <c r="D37" s="42" t="s">
        <v>32</v>
      </c>
      <c r="E37" s="52">
        <v>2120</v>
      </c>
      <c r="F37" s="42">
        <v>14</v>
      </c>
      <c r="G37" s="36" t="s">
        <v>21</v>
      </c>
      <c r="H37" s="47">
        <v>2</v>
      </c>
      <c r="I37" s="28"/>
      <c r="J37" s="29">
        <f t="shared" si="0"/>
        <v>0</v>
      </c>
      <c r="K37" s="27"/>
      <c r="L37" s="19">
        <f t="shared" si="1"/>
        <v>0</v>
      </c>
      <c r="M37" s="20">
        <f t="shared" si="2"/>
        <v>0</v>
      </c>
      <c r="N37" s="1"/>
    </row>
    <row r="38" spans="1:14" ht="31.35" customHeight="1">
      <c r="A38" s="31">
        <f t="shared" si="3"/>
        <v>23</v>
      </c>
      <c r="B38" s="39" t="s">
        <v>77</v>
      </c>
      <c r="C38" s="47" t="s">
        <v>27</v>
      </c>
      <c r="D38" s="52" t="s">
        <v>78</v>
      </c>
      <c r="E38" s="42">
        <v>1218</v>
      </c>
      <c r="F38" s="52">
        <v>10</v>
      </c>
      <c r="G38" s="36" t="s">
        <v>21</v>
      </c>
      <c r="H38" s="47">
        <v>2</v>
      </c>
      <c r="I38" s="28"/>
      <c r="J38" s="29">
        <f t="shared" si="0"/>
        <v>0</v>
      </c>
      <c r="K38" s="27"/>
      <c r="L38" s="19">
        <f t="shared" si="1"/>
        <v>0</v>
      </c>
      <c r="M38" s="20">
        <f t="shared" si="2"/>
        <v>0</v>
      </c>
      <c r="N38" s="1"/>
    </row>
    <row r="39" spans="1:14" ht="31.35" customHeight="1">
      <c r="A39" s="31">
        <f t="shared" si="3"/>
        <v>24</v>
      </c>
      <c r="B39" s="53" t="s">
        <v>79</v>
      </c>
      <c r="C39" s="47" t="s">
        <v>27</v>
      </c>
      <c r="D39" s="43" t="s">
        <v>80</v>
      </c>
      <c r="E39" s="42">
        <v>2470</v>
      </c>
      <c r="F39" s="43">
        <v>10</v>
      </c>
      <c r="G39" s="36" t="s">
        <v>21</v>
      </c>
      <c r="H39" s="47">
        <v>2</v>
      </c>
      <c r="I39" s="28"/>
      <c r="J39" s="29">
        <f t="shared" si="0"/>
        <v>0</v>
      </c>
      <c r="K39" s="27"/>
      <c r="L39" s="19">
        <f t="shared" si="1"/>
        <v>0</v>
      </c>
      <c r="M39" s="20">
        <f t="shared" si="2"/>
        <v>0</v>
      </c>
      <c r="N39" s="1"/>
    </row>
    <row r="40" spans="1:14" ht="31.35" customHeight="1">
      <c r="A40" s="31">
        <f t="shared" si="3"/>
        <v>25</v>
      </c>
      <c r="B40" s="53" t="s">
        <v>81</v>
      </c>
      <c r="C40" s="47" t="s">
        <v>27</v>
      </c>
      <c r="D40" s="54" t="s">
        <v>37</v>
      </c>
      <c r="E40" s="42">
        <v>1000</v>
      </c>
      <c r="F40" s="55">
        <v>22</v>
      </c>
      <c r="G40" s="36" t="s">
        <v>21</v>
      </c>
      <c r="H40" s="34">
        <v>2</v>
      </c>
      <c r="I40" s="28"/>
      <c r="J40" s="29">
        <f t="shared" si="0"/>
        <v>0</v>
      </c>
      <c r="K40" s="27"/>
      <c r="L40" s="19">
        <f t="shared" si="1"/>
        <v>0</v>
      </c>
      <c r="M40" s="20">
        <f t="shared" si="2"/>
        <v>0</v>
      </c>
      <c r="N40" s="1"/>
    </row>
    <row r="41" spans="1:14" ht="42" customHeight="1">
      <c r="A41" s="31">
        <f t="shared" si="3"/>
        <v>26</v>
      </c>
      <c r="B41" s="58" t="s">
        <v>109</v>
      </c>
      <c r="C41" s="40" t="s">
        <v>82</v>
      </c>
      <c r="D41" s="42" t="s">
        <v>83</v>
      </c>
      <c r="E41" s="42">
        <v>1000</v>
      </c>
      <c r="F41" s="42">
        <v>14</v>
      </c>
      <c r="G41" s="36" t="s">
        <v>21</v>
      </c>
      <c r="H41" s="34">
        <v>2</v>
      </c>
      <c r="I41" s="28"/>
      <c r="J41" s="29">
        <f t="shared" si="0"/>
        <v>0</v>
      </c>
      <c r="K41" s="27"/>
      <c r="L41" s="19">
        <f t="shared" si="1"/>
        <v>0</v>
      </c>
      <c r="M41" s="20">
        <f t="shared" si="2"/>
        <v>0</v>
      </c>
      <c r="N41" s="1"/>
    </row>
    <row r="42" spans="1:14" ht="31.5" customHeight="1">
      <c r="A42" s="31">
        <f t="shared" si="3"/>
        <v>27</v>
      </c>
      <c r="B42" s="39" t="s">
        <v>84</v>
      </c>
      <c r="C42" s="35" t="s">
        <v>82</v>
      </c>
      <c r="D42" s="36" t="s">
        <v>85</v>
      </c>
      <c r="E42" s="42" t="s">
        <v>105</v>
      </c>
      <c r="F42" s="34">
        <v>14</v>
      </c>
      <c r="G42" s="36" t="s">
        <v>21</v>
      </c>
      <c r="H42" s="50">
        <v>2</v>
      </c>
      <c r="I42" s="28"/>
      <c r="J42" s="29">
        <f t="shared" si="0"/>
        <v>0</v>
      </c>
      <c r="K42" s="27"/>
      <c r="L42" s="19">
        <f t="shared" si="1"/>
        <v>0</v>
      </c>
      <c r="M42" s="20">
        <f t="shared" si="2"/>
        <v>0</v>
      </c>
      <c r="N42" s="1"/>
    </row>
    <row r="43" spans="1:14" ht="24" customHeight="1">
      <c r="A43" s="31">
        <f t="shared" si="3"/>
        <v>28</v>
      </c>
      <c r="B43" s="39" t="s">
        <v>86</v>
      </c>
      <c r="C43" s="56" t="s">
        <v>82</v>
      </c>
      <c r="D43" s="42" t="s">
        <v>87</v>
      </c>
      <c r="E43" s="42">
        <v>1700</v>
      </c>
      <c r="F43" s="42">
        <v>10</v>
      </c>
      <c r="G43" s="36" t="s">
        <v>21</v>
      </c>
      <c r="H43" s="51">
        <v>2</v>
      </c>
      <c r="I43" s="28"/>
      <c r="J43" s="29">
        <f t="shared" si="0"/>
        <v>0</v>
      </c>
      <c r="K43" s="27"/>
      <c r="L43" s="19">
        <f t="shared" si="1"/>
        <v>0</v>
      </c>
      <c r="M43" s="20">
        <f t="shared" si="2"/>
        <v>0</v>
      </c>
      <c r="N43" s="1"/>
    </row>
    <row r="44" spans="1:14" ht="27" customHeight="1">
      <c r="A44" s="31">
        <f t="shared" si="3"/>
        <v>29</v>
      </c>
      <c r="B44" s="39" t="s">
        <v>88</v>
      </c>
      <c r="C44" s="40" t="s">
        <v>39</v>
      </c>
      <c r="D44" s="36" t="s">
        <v>40</v>
      </c>
      <c r="E44" s="34" t="s">
        <v>41</v>
      </c>
      <c r="F44" s="34">
        <v>10</v>
      </c>
      <c r="G44" s="36" t="s">
        <v>21</v>
      </c>
      <c r="H44" s="47">
        <v>2</v>
      </c>
      <c r="I44" s="28"/>
      <c r="J44" s="29">
        <f t="shared" ref="J44" si="4">ROUND(H44*I44,2)</f>
        <v>0</v>
      </c>
      <c r="K44" s="27"/>
      <c r="L44" s="19">
        <f t="shared" ref="L44" si="5">ROUND(J44*(K44/100),2)</f>
        <v>0</v>
      </c>
      <c r="M44" s="20">
        <f t="shared" ref="M44" si="6">ROUND(J44+L44,2)</f>
        <v>0</v>
      </c>
      <c r="N44" s="1"/>
    </row>
    <row r="45" spans="1:14" ht="36" customHeight="1">
      <c r="A45" s="31">
        <f t="shared" si="3"/>
        <v>30</v>
      </c>
      <c r="B45" s="58" t="s">
        <v>93</v>
      </c>
      <c r="C45" s="40" t="s">
        <v>31</v>
      </c>
      <c r="D45" s="42" t="s">
        <v>32</v>
      </c>
      <c r="E45" s="42" t="s">
        <v>101</v>
      </c>
      <c r="F45" s="42">
        <v>6</v>
      </c>
      <c r="G45" s="36" t="s">
        <v>21</v>
      </c>
      <c r="H45" s="47">
        <v>2</v>
      </c>
      <c r="I45" s="28"/>
      <c r="J45" s="29">
        <f t="shared" ref="J45:J49" si="7">ROUND(H45*I45,2)</f>
        <v>0</v>
      </c>
      <c r="K45" s="27"/>
      <c r="L45" s="19">
        <f t="shared" ref="L45:L49" si="8">ROUND(J45*(K45/100),2)</f>
        <v>0</v>
      </c>
      <c r="M45" s="20">
        <f t="shared" ref="M45:M49" si="9">ROUND(J45+L45,2)</f>
        <v>0</v>
      </c>
      <c r="N45" s="1"/>
    </row>
    <row r="46" spans="1:14" ht="36" customHeight="1">
      <c r="A46" s="31">
        <f t="shared" si="3"/>
        <v>31</v>
      </c>
      <c r="B46" s="58" t="s">
        <v>94</v>
      </c>
      <c r="C46" s="35" t="s">
        <v>98</v>
      </c>
      <c r="D46" s="36" t="s">
        <v>102</v>
      </c>
      <c r="E46" s="34" t="s">
        <v>103</v>
      </c>
      <c r="F46" s="34">
        <v>12</v>
      </c>
      <c r="G46" s="36" t="s">
        <v>21</v>
      </c>
      <c r="H46" s="47">
        <v>2</v>
      </c>
      <c r="I46" s="28"/>
      <c r="J46" s="29">
        <f t="shared" si="7"/>
        <v>0</v>
      </c>
      <c r="K46" s="27"/>
      <c r="L46" s="19">
        <f t="shared" si="8"/>
        <v>0</v>
      </c>
      <c r="M46" s="20">
        <f t="shared" si="9"/>
        <v>0</v>
      </c>
      <c r="N46" s="1"/>
    </row>
    <row r="47" spans="1:14" ht="32.25" customHeight="1">
      <c r="A47" s="31">
        <f t="shared" si="3"/>
        <v>32</v>
      </c>
      <c r="B47" s="58" t="s">
        <v>95</v>
      </c>
      <c r="C47" s="56" t="s">
        <v>99</v>
      </c>
      <c r="D47" s="42" t="s">
        <v>26</v>
      </c>
      <c r="E47" s="42">
        <v>2350</v>
      </c>
      <c r="F47" s="42">
        <v>10</v>
      </c>
      <c r="G47" s="36" t="s">
        <v>21</v>
      </c>
      <c r="H47" s="47">
        <v>18</v>
      </c>
      <c r="I47" s="28"/>
      <c r="J47" s="29">
        <f t="shared" si="7"/>
        <v>0</v>
      </c>
      <c r="K47" s="27"/>
      <c r="L47" s="19">
        <f t="shared" si="8"/>
        <v>0</v>
      </c>
      <c r="M47" s="20">
        <f t="shared" si="9"/>
        <v>0</v>
      </c>
      <c r="N47" s="1"/>
    </row>
    <row r="48" spans="1:14" ht="33" customHeight="1">
      <c r="A48" s="31">
        <f t="shared" si="3"/>
        <v>33</v>
      </c>
      <c r="B48" s="58" t="s">
        <v>96</v>
      </c>
      <c r="C48" s="40" t="s">
        <v>100</v>
      </c>
      <c r="D48" s="42" t="s">
        <v>28</v>
      </c>
      <c r="E48" s="42">
        <v>1400</v>
      </c>
      <c r="F48" s="42">
        <v>8</v>
      </c>
      <c r="G48" s="36" t="s">
        <v>21</v>
      </c>
      <c r="H48" s="47">
        <v>4</v>
      </c>
      <c r="I48" s="28"/>
      <c r="J48" s="29">
        <f t="shared" si="7"/>
        <v>0</v>
      </c>
      <c r="K48" s="27"/>
      <c r="L48" s="19">
        <f t="shared" si="8"/>
        <v>0</v>
      </c>
      <c r="M48" s="20">
        <f t="shared" si="9"/>
        <v>0</v>
      </c>
      <c r="N48" s="1"/>
    </row>
    <row r="49" spans="1:14" ht="30.75" customHeight="1">
      <c r="A49" s="31">
        <f t="shared" si="3"/>
        <v>34</v>
      </c>
      <c r="B49" s="58" t="s">
        <v>97</v>
      </c>
      <c r="C49" s="40" t="s">
        <v>31</v>
      </c>
      <c r="D49" s="42" t="s">
        <v>104</v>
      </c>
      <c r="E49" s="42">
        <v>11875</v>
      </c>
      <c r="F49" s="42">
        <v>28</v>
      </c>
      <c r="G49" s="36" t="s">
        <v>21</v>
      </c>
      <c r="H49" s="47">
        <v>6</v>
      </c>
      <c r="I49" s="28"/>
      <c r="J49" s="29">
        <f t="shared" si="7"/>
        <v>0</v>
      </c>
      <c r="K49" s="27"/>
      <c r="L49" s="19">
        <f t="shared" si="8"/>
        <v>0</v>
      </c>
      <c r="M49" s="20">
        <f t="shared" si="9"/>
        <v>0</v>
      </c>
      <c r="N49" s="1"/>
    </row>
    <row r="50" spans="1:14" ht="27" customHeight="1" thickBot="1">
      <c r="A50" s="31">
        <f t="shared" si="3"/>
        <v>35</v>
      </c>
      <c r="B50" s="39" t="s">
        <v>92</v>
      </c>
      <c r="C50" s="40" t="s">
        <v>31</v>
      </c>
      <c r="D50" s="42" t="s">
        <v>30</v>
      </c>
      <c r="E50" s="42"/>
      <c r="F50" s="42"/>
      <c r="G50" s="36" t="s">
        <v>21</v>
      </c>
      <c r="H50" s="47">
        <v>4</v>
      </c>
      <c r="I50" s="28"/>
      <c r="J50" s="29">
        <f t="shared" ref="J50" si="10">ROUND(H50*I50,2)</f>
        <v>0</v>
      </c>
      <c r="K50" s="27"/>
      <c r="L50" s="19">
        <f t="shared" ref="L50" si="11">ROUND(J50*(K50/100),2)</f>
        <v>0</v>
      </c>
      <c r="M50" s="20">
        <f t="shared" ref="M50" si="12">ROUND(J50+L50,2)</f>
        <v>0</v>
      </c>
      <c r="N50" s="1"/>
    </row>
    <row r="51" spans="1:14" ht="22.5" customHeight="1" thickBot="1">
      <c r="A51" s="70" t="s">
        <v>8</v>
      </c>
      <c r="B51" s="71"/>
      <c r="C51" s="71"/>
      <c r="D51" s="71"/>
      <c r="E51" s="71"/>
      <c r="F51" s="71"/>
      <c r="G51" s="71"/>
      <c r="H51" s="71"/>
      <c r="I51" s="72"/>
      <c r="J51" s="12">
        <f>SUM(J16:J50)</f>
        <v>0</v>
      </c>
      <c r="K51" s="16"/>
      <c r="L51" s="17">
        <f>SUM(L16:L50)</f>
        <v>0</v>
      </c>
      <c r="M51" s="18">
        <f>SUM(M16:M50)</f>
        <v>0</v>
      </c>
      <c r="N51" s="1"/>
    </row>
    <row r="52" spans="1:14" ht="24" customHeight="1">
      <c r="B52" s="59" t="s">
        <v>44</v>
      </c>
      <c r="C52" s="59"/>
      <c r="D52" s="59"/>
      <c r="E52" s="59"/>
      <c r="G52" s="10"/>
    </row>
    <row r="53" spans="1:14" ht="15" customHeight="1">
      <c r="A53" s="60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</row>
    <row r="54" spans="1:14" ht="24.9" customHeight="1">
      <c r="A54" s="11"/>
      <c r="B54" s="60" t="s">
        <v>45</v>
      </c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</row>
    <row r="55" spans="1:14" ht="24.9" customHeight="1">
      <c r="B55" s="62" t="s">
        <v>91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4" ht="24.9" customHeight="1">
      <c r="B56" s="64" t="s">
        <v>14</v>
      </c>
      <c r="C56" s="64"/>
      <c r="D56" s="64"/>
      <c r="E56" s="64"/>
      <c r="F56" s="64"/>
      <c r="G56" s="64"/>
      <c r="H56" s="64"/>
      <c r="I56" s="64"/>
      <c r="J56" s="64"/>
    </row>
    <row r="57" spans="1:14" ht="24.9" customHeight="1">
      <c r="B57" s="64" t="s">
        <v>46</v>
      </c>
      <c r="C57" s="64"/>
      <c r="D57" s="64"/>
      <c r="E57" s="64"/>
      <c r="F57" s="64"/>
      <c r="G57" s="64"/>
      <c r="H57" s="64"/>
      <c r="I57" s="64"/>
      <c r="J57" s="64"/>
    </row>
    <row r="58" spans="1:14">
      <c r="B58" s="65" t="s">
        <v>47</v>
      </c>
      <c r="C58" s="65"/>
      <c r="D58" s="65"/>
      <c r="E58" s="65"/>
      <c r="F58" s="10"/>
    </row>
    <row r="60" spans="1:14" ht="24.9" customHeight="1">
      <c r="B60" s="64" t="s">
        <v>48</v>
      </c>
      <c r="C60" s="64"/>
      <c r="D60" s="64"/>
      <c r="E60" s="64"/>
    </row>
    <row r="61" spans="1:14">
      <c r="B61" s="65" t="s">
        <v>49</v>
      </c>
      <c r="C61" s="65"/>
      <c r="D61" s="65"/>
      <c r="E61" s="65"/>
    </row>
    <row r="62" spans="1:14">
      <c r="I62" s="66" t="s">
        <v>9</v>
      </c>
      <c r="J62" s="66"/>
      <c r="K62" s="66"/>
      <c r="L62" s="66"/>
      <c r="M62" s="66"/>
    </row>
    <row r="63" spans="1:14">
      <c r="I63" s="67" t="s">
        <v>13</v>
      </c>
      <c r="J63" s="67"/>
      <c r="K63" s="67"/>
      <c r="L63" s="67"/>
      <c r="M63" s="67"/>
    </row>
    <row r="64" spans="1:14">
      <c r="I64" s="67"/>
      <c r="J64" s="67"/>
      <c r="K64" s="67"/>
      <c r="L64" s="67"/>
      <c r="M64" s="67"/>
    </row>
    <row r="65" spans="9:13">
      <c r="I65" s="67"/>
      <c r="J65" s="67"/>
      <c r="K65" s="67"/>
      <c r="L65" s="67"/>
      <c r="M65" s="67"/>
    </row>
  </sheetData>
  <mergeCells count="22">
    <mergeCell ref="D10:F10"/>
    <mergeCell ref="A1:M1"/>
    <mergeCell ref="A3:M4"/>
    <mergeCell ref="A51:I51"/>
    <mergeCell ref="A12:M12"/>
    <mergeCell ref="A7:L7"/>
    <mergeCell ref="A5:G5"/>
    <mergeCell ref="A6:I6"/>
    <mergeCell ref="A9:M9"/>
    <mergeCell ref="G10:H10"/>
    <mergeCell ref="K10:M10"/>
    <mergeCell ref="B58:E58"/>
    <mergeCell ref="B60:E60"/>
    <mergeCell ref="B61:E61"/>
    <mergeCell ref="I62:M62"/>
    <mergeCell ref="I63:M65"/>
    <mergeCell ref="B52:E52"/>
    <mergeCell ref="B54:N54"/>
    <mergeCell ref="B55:M55"/>
    <mergeCell ref="B56:J56"/>
    <mergeCell ref="B57:J57"/>
    <mergeCell ref="A53:N53"/>
  </mergeCells>
  <conditionalFormatting sqref="H28">
    <cfRule type="duplicateValues" dxfId="34" priority="45"/>
  </conditionalFormatting>
  <conditionalFormatting sqref="H27">
    <cfRule type="duplicateValues" dxfId="33" priority="44"/>
  </conditionalFormatting>
  <conditionalFormatting sqref="H32">
    <cfRule type="duplicateValues" dxfId="32" priority="43"/>
  </conditionalFormatting>
  <conditionalFormatting sqref="H20">
    <cfRule type="duplicateValues" dxfId="31" priority="42"/>
  </conditionalFormatting>
  <conditionalFormatting sqref="C20">
    <cfRule type="duplicateValues" dxfId="30" priority="40"/>
  </conditionalFormatting>
  <conditionalFormatting sqref="C20">
    <cfRule type="duplicateValues" dxfId="29" priority="41"/>
  </conditionalFormatting>
  <conditionalFormatting sqref="C21">
    <cfRule type="duplicateValues" dxfId="28" priority="38"/>
  </conditionalFormatting>
  <conditionalFormatting sqref="C21">
    <cfRule type="duplicateValues" dxfId="27" priority="39"/>
  </conditionalFormatting>
  <conditionalFormatting sqref="C22">
    <cfRule type="duplicateValues" dxfId="26" priority="36"/>
  </conditionalFormatting>
  <conditionalFormatting sqref="C22">
    <cfRule type="duplicateValues" dxfId="25" priority="37"/>
  </conditionalFormatting>
  <conditionalFormatting sqref="C23">
    <cfRule type="duplicateValues" dxfId="24" priority="34"/>
  </conditionalFormatting>
  <conditionalFormatting sqref="C23">
    <cfRule type="duplicateValues" dxfId="23" priority="35"/>
  </conditionalFormatting>
  <conditionalFormatting sqref="C24">
    <cfRule type="duplicateValues" dxfId="22" priority="32"/>
  </conditionalFormatting>
  <conditionalFormatting sqref="C24">
    <cfRule type="duplicateValues" dxfId="21" priority="33"/>
  </conditionalFormatting>
  <conditionalFormatting sqref="C25">
    <cfRule type="duplicateValues" dxfId="20" priority="30"/>
  </conditionalFormatting>
  <conditionalFormatting sqref="C25">
    <cfRule type="duplicateValues" dxfId="19" priority="31"/>
  </conditionalFormatting>
  <conditionalFormatting sqref="H36">
    <cfRule type="duplicateValues" dxfId="18" priority="29"/>
  </conditionalFormatting>
  <conditionalFormatting sqref="C41">
    <cfRule type="duplicateValues" dxfId="17" priority="27"/>
  </conditionalFormatting>
  <conditionalFormatting sqref="C41">
    <cfRule type="duplicateValues" dxfId="16" priority="28"/>
  </conditionalFormatting>
  <conditionalFormatting sqref="C42">
    <cfRule type="duplicateValues" dxfId="15" priority="25"/>
  </conditionalFormatting>
  <conditionalFormatting sqref="C42">
    <cfRule type="duplicateValues" dxfId="14" priority="26"/>
  </conditionalFormatting>
  <conditionalFormatting sqref="C43">
    <cfRule type="duplicateValues" dxfId="13" priority="23"/>
  </conditionalFormatting>
  <conditionalFormatting sqref="C43">
    <cfRule type="duplicateValues" dxfId="12" priority="24"/>
  </conditionalFormatting>
  <conditionalFormatting sqref="C44">
    <cfRule type="duplicateValues" dxfId="11" priority="19"/>
  </conditionalFormatting>
  <conditionalFormatting sqref="C44">
    <cfRule type="duplicateValues" dxfId="10" priority="20"/>
  </conditionalFormatting>
  <conditionalFormatting sqref="C45">
    <cfRule type="duplicateValues" dxfId="9" priority="15"/>
  </conditionalFormatting>
  <conditionalFormatting sqref="C45">
    <cfRule type="duplicateValues" dxfId="8" priority="16"/>
  </conditionalFormatting>
  <conditionalFormatting sqref="C47">
    <cfRule type="duplicateValues" dxfId="7" priority="13"/>
  </conditionalFormatting>
  <conditionalFormatting sqref="C47">
    <cfRule type="duplicateValues" dxfId="6" priority="14"/>
  </conditionalFormatting>
  <conditionalFormatting sqref="C46">
    <cfRule type="duplicateValues" dxfId="5" priority="9"/>
  </conditionalFormatting>
  <conditionalFormatting sqref="C46">
    <cfRule type="duplicateValues" dxfId="4" priority="10"/>
  </conditionalFormatting>
  <conditionalFormatting sqref="C48:C49">
    <cfRule type="duplicateValues" dxfId="3" priority="17"/>
  </conditionalFormatting>
  <conditionalFormatting sqref="C48:C49">
    <cfRule type="duplicateValues" dxfId="2" priority="18"/>
  </conditionalFormatting>
  <conditionalFormatting sqref="C50">
    <cfRule type="duplicateValues" dxfId="1" priority="7"/>
  </conditionalFormatting>
  <conditionalFormatting sqref="C50">
    <cfRule type="duplicateValues" dxfId="0" priority="8"/>
  </conditionalFormatting>
  <pageMargins left="1.4960629921259843" right="0.70866141732283472" top="1.1417322834645669" bottom="0.74803149606299213" header="0.31496062992125984" footer="0.31496062992125984"/>
  <pageSetup paperSize="9" scale="57" fitToHeight="0" orientation="landscape" r:id="rId1"/>
  <headerFooter>
    <oddFooter xml:space="preserve">&amp;Cstrona &amp;P/&amp;N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70A087F-7B6A-4342-A042-FA1511B44DB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I-specjalistyczne opony</vt:lpstr>
      <vt:lpstr>'Część I-specjalistyczne opony'!Obszar_wydruku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Pająk Dorota</dc:creator>
  <cp:lastModifiedBy>Dane Ukryte</cp:lastModifiedBy>
  <cp:lastPrinted>2024-04-26T11:19:45Z</cp:lastPrinted>
  <dcterms:created xsi:type="dcterms:W3CDTF">2020-11-19T12:58:28Z</dcterms:created>
  <dcterms:modified xsi:type="dcterms:W3CDTF">2025-06-05T10:49:12Z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56897661-4eea-4668-b8a0-4e3c58205bfa</vt:lpwstr>
  </property>
  <property fmtid="{D5CDD505-2E9C-101B-9397-08002B2CF9AE}" pid="3" name="bjSaver">
    <vt:lpwstr>Y0tzY/y2K1OtmdYVa1j8UGr5FZja0qR3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Pająk Dorota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10.70.47.37</vt:lpwstr>
  </property>
  <property fmtid="{D5CDD505-2E9C-101B-9397-08002B2CF9AE}" pid="12" name="bjpmDocIH">
    <vt:lpwstr>zYQ4Zgx1H4HRbx8DlUxUA4HQBx7nR7Ss</vt:lpwstr>
  </property>
</Properties>
</file>